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experiment\20190506 - IAG WG, station inventory\"/>
    </mc:Choice>
  </mc:AlternateContent>
  <xr:revisionPtr revIDLastSave="0" documentId="13_ncr:1_{A42F2C4B-4ABB-4F9C-84BF-FD7D4E9008EE}" xr6:coauthVersionLast="45" xr6:coauthVersionMax="45" xr10:uidLastSave="{00000000-0000-0000-0000-000000000000}"/>
  <bookViews>
    <workbookView xWindow="-103" yWindow="-103" windowWidth="16663" windowHeight="8863" xr2:uid="{00000000-000D-0000-FFFF-FFFF00000000}"/>
  </bookViews>
  <sheets>
    <sheet name="Stations" sheetId="11" r:id="rId1"/>
    <sheet name="Case-studies" sheetId="10" r:id="rId2"/>
    <sheet name="Articles" sheetId="4" r:id="rId3"/>
    <sheet name="Charts" sheetId="12" r:id="rId4"/>
    <sheet name="Notes" sheetId="13" r:id="rId5"/>
  </sheets>
  <definedNames>
    <definedName name="_xlnm._FilterDatabase" localSheetId="0" hidden="1">Stations!$A$1:$P$52</definedName>
    <definedName name="_xlnm.Print_Area" localSheetId="0">Stations!$A:$K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11" l="1"/>
  <c r="L3" i="11" l="1"/>
  <c r="L4" i="11"/>
  <c r="L37" i="11"/>
  <c r="L6" i="11"/>
  <c r="L7" i="11"/>
  <c r="L8" i="11"/>
  <c r="L32" i="11"/>
  <c r="L9" i="11"/>
  <c r="L23" i="11"/>
  <c r="L34" i="11"/>
  <c r="L10" i="11"/>
  <c r="L11" i="11"/>
  <c r="L12" i="11"/>
  <c r="L13" i="11"/>
  <c r="L14" i="11"/>
  <c r="L15" i="11"/>
  <c r="L17" i="11"/>
  <c r="L18" i="11"/>
  <c r="L20" i="11"/>
  <c r="L21" i="11"/>
  <c r="L22" i="11"/>
  <c r="L24" i="11"/>
  <c r="L26" i="11"/>
  <c r="L27" i="11"/>
  <c r="L28" i="11"/>
  <c r="L29" i="11"/>
  <c r="L30" i="11"/>
  <c r="L31" i="11"/>
  <c r="L33" i="11"/>
  <c r="L35" i="11"/>
  <c r="L36" i="11"/>
  <c r="L38" i="11"/>
  <c r="L39" i="11"/>
  <c r="L41" i="11"/>
  <c r="L40" i="11"/>
  <c r="L42" i="11"/>
  <c r="L43" i="11"/>
  <c r="L44" i="11"/>
  <c r="L47" i="11"/>
  <c r="L46" i="11"/>
  <c r="L48" i="11"/>
  <c r="L49" i="11"/>
  <c r="L51" i="11"/>
  <c r="L19" i="11"/>
  <c r="L16" i="11"/>
  <c r="L52" i="11"/>
  <c r="L2" i="11"/>
  <c r="K25" i="11" l="1"/>
  <c r="J25" i="11"/>
  <c r="L25" i="11" s="1"/>
  <c r="J45" i="11"/>
  <c r="L45" i="11" s="1"/>
  <c r="K45" i="11"/>
  <c r="K50" i="11"/>
  <c r="J50" i="11"/>
  <c r="L50" i="11" s="1"/>
  <c r="D15" i="10"/>
</calcChain>
</file>

<file path=xl/sharedStrings.xml><?xml version="1.0" encoding="utf-8"?>
<sst xmlns="http://schemas.openxmlformats.org/spreadsheetml/2006/main" count="840" uniqueCount="269">
  <si>
    <t>GPS-14</t>
  </si>
  <si>
    <t>Leica GRX1200</t>
  </si>
  <si>
    <t>SPBY</t>
  </si>
  <si>
    <t>https://doi.org/10.1016/j.jog.2014.02.012</t>
  </si>
  <si>
    <t>PBAY</t>
  </si>
  <si>
    <t xml:space="preserve">https://doi.org/10.1016/j.asr.2012.04.017
</t>
  </si>
  <si>
    <t>https://doi.org/10.1175/1520-0426(2000)017&lt;1118:DOWLAT&gt;2.0.CO;2</t>
  </si>
  <si>
    <t>Larson et al. (2013b)</t>
  </si>
  <si>
    <t>SC02</t>
  </si>
  <si>
    <t>Larson et al. (2013c)</t>
  </si>
  <si>
    <t>Rodriguez-Alvarez et al. (2011)</t>
  </si>
  <si>
    <t>Reinking (2016)</t>
  </si>
  <si>
    <t>BRST</t>
  </si>
  <si>
    <t>BUR2</t>
  </si>
  <si>
    <t>MARS</t>
  </si>
  <si>
    <t>ROTG</t>
  </si>
  <si>
    <t>SCOA</t>
  </si>
  <si>
    <t>SMTG</t>
  </si>
  <si>
    <t>TARI</t>
  </si>
  <si>
    <t>Leica GR25</t>
  </si>
  <si>
    <t>Cordouan</t>
  </si>
  <si>
    <t>NOMI</t>
  </si>
  <si>
    <t>KYDH</t>
  </si>
  <si>
    <t>AC12</t>
  </si>
  <si>
    <t>NYA1</t>
  </si>
  <si>
    <t>NYAL</t>
  </si>
  <si>
    <t>NYA2</t>
  </si>
  <si>
    <t>HONS</t>
  </si>
  <si>
    <t>BRMU</t>
  </si>
  <si>
    <t>NYBP</t>
  </si>
  <si>
    <t>ACOR</t>
  </si>
  <si>
    <t>NEWL</t>
  </si>
  <si>
    <t>CAML</t>
  </si>
  <si>
    <t>ANDE</t>
  </si>
  <si>
    <t>TN01</t>
  </si>
  <si>
    <t>VARD</t>
  </si>
  <si>
    <t>DUDE</t>
  </si>
  <si>
    <t>SWTG</t>
  </si>
  <si>
    <t>TGDE</t>
  </si>
  <si>
    <t>OHI3</t>
  </si>
  <si>
    <t>GTGU</t>
  </si>
  <si>
    <t>Anderson (2000)</t>
  </si>
  <si>
    <t>Strandberg et al. (2016)</t>
  </si>
  <si>
    <t>Wiliams &amp; Nievinski (2017)</t>
  </si>
  <si>
    <t>Santamaria-Gomez &amp; Watson (2017)</t>
  </si>
  <si>
    <t>Santamaria-Gomez et al. (2015)</t>
  </si>
  <si>
    <t>https://doi.org/10.1007/s10291-018-0798-7</t>
  </si>
  <si>
    <t>Article</t>
  </si>
  <si>
    <t>DOI</t>
  </si>
  <si>
    <t>https://doi.org/10.1109/LGRS.2012.2236075</t>
  </si>
  <si>
    <t>https://doi.org/10.1175/JTECH-D-16-0101.1</t>
  </si>
  <si>
    <t>https://doi.org/10.1515/jogs-2016-0006</t>
  </si>
  <si>
    <t>https://doi.org/10.1109/IGARSS.2011.6049677</t>
  </si>
  <si>
    <t>https://doi.org/10.1007/s00190-014-0784-y</t>
  </si>
  <si>
    <t>https://doi.org/10.1007/s10291-016-0537-x</t>
  </si>
  <si>
    <t>https://doi.org/10.1186/1687-6180-2014-50</t>
  </si>
  <si>
    <t>https://doi.org/10.1002/2016JB013612</t>
  </si>
  <si>
    <t>Author-Year</t>
  </si>
  <si>
    <t>Year</t>
  </si>
  <si>
    <t>Title</t>
  </si>
  <si>
    <t>Determination of Water Level and Tides Using Interferometric Observations of GPS Signals</t>
  </si>
  <si>
    <t>The Accidental Tide Gauge: A GPS Reﬂection Case Study From Kachemak Bay, Alaska</t>
  </si>
  <si>
    <t>A ten-year comparison of water levels measured with a geodetic GPS receiver versus a conventional tide gauge</t>
  </si>
  <si>
    <t>Sea level time series and the ocean tide analysis from multipath signals at five GPS sites in different parts of the world</t>
  </si>
  <si>
    <t>GNSS-SNR water level estimation using global optimization based on interval analysis</t>
  </si>
  <si>
    <t>Sea level monitoring and sea level estimate using a single geodetic receiver</t>
  </si>
  <si>
    <t>Water level monitoring using the interference pattern GNSS-R technique</t>
  </si>
  <si>
    <t>Levelling co-located GNSS and tide gauge stations using GNSS reﬂectometry</t>
  </si>
  <si>
    <t>Remote leveling of tide gauges using GNSS reﬂectometry: case study at Spring Bay, Australia</t>
  </si>
  <si>
    <t>Improving GNSS-R sea level determination through inverse modeling of SNR data</t>
  </si>
  <si>
    <t>Sea level measurements using multi-frequency GPS and GLONASS observations</t>
  </si>
  <si>
    <t>Coastal sea level measurements using a single geodetic GPS receiver</t>
  </si>
  <si>
    <t>Tropospheric delays in ground-based GNSS multipath reﬂectometry—Experimental evidence from coastal sites</t>
  </si>
  <si>
    <t>Sea level estimation from SNR data of geodetic receivers using wavelet analysis</t>
  </si>
  <si>
    <t>Roussel et al. (2015)</t>
  </si>
  <si>
    <t>Wang et al. (2019)</t>
  </si>
  <si>
    <t>custom</t>
  </si>
  <si>
    <t>Williams &amp; Nievinski (2017)</t>
  </si>
  <si>
    <t xml:space="preserve">https://doi.org/10.1002/2016RS006057 </t>
  </si>
  <si>
    <t>N/A</t>
  </si>
  <si>
    <t>https://doi.org/10.1016/j.rse.2015.10.011</t>
  </si>
  <si>
    <t>Duration
(days)</t>
  </si>
  <si>
    <t>Station
code</t>
  </si>
  <si>
    <t>Reflector Height
(meters)</t>
  </si>
  <si>
    <t>Longitude
(degrees)</t>
  </si>
  <si>
    <t>Latitude
(degrees)</t>
  </si>
  <si>
    <t>Evalutation and improvement of coastal GNSS reflectometry sea level variations from existing GNSS stations in Taiwan</t>
  </si>
  <si>
    <t>https://doi.org/10.1016/j.asr.2018.10.039</t>
  </si>
  <si>
    <t>Tide variation monitoring based improved GNSS-MR by empirical mode decomposition</t>
  </si>
  <si>
    <t>https://doi.org/10.1016/j.asr.2019.01.046</t>
  </si>
  <si>
    <t>Evaluation and combination of quad-constellation multi-GNSS multipath reflectometry applied to sea level retrieval</t>
  </si>
  <si>
    <t>https://doi.org/10.1016/j.rse.2019.111229</t>
  </si>
  <si>
    <t>Application of GNSS interferometric reflectometry for detecting storm surges.</t>
  </si>
  <si>
    <t>https://doi.org/10.1007/s10291-019-0838-y</t>
  </si>
  <si>
    <t>Sea Level Determination in the Spanish Coast Using GNSS-R</t>
  </si>
  <si>
    <t>https://doi.org/10.3390/proceedings2019019011</t>
  </si>
  <si>
    <t>https://doi.org/10.1038/s41598-019-51802-9</t>
  </si>
  <si>
    <t>Sea Surface Height Estimation with Multi-GNSS and Wavelet De-noising</t>
  </si>
  <si>
    <t>Study on the Quality Control for Periodogram in the Determination of Water Level Using the GNSS-IR Technique</t>
  </si>
  <si>
    <t>https://doi.org/10.3390/s19204524</t>
  </si>
  <si>
    <t>Real-time sea-level monitoring using Kalman filtering of GNSS-R data</t>
  </si>
  <si>
    <t>https://doi.org/10.1007/s10291-019-0851-1</t>
  </si>
  <si>
    <t>Water levels measured with SNR using wavelet decomposition and Lomb–Scargle periodogram</t>
  </si>
  <si>
    <t>https://doi.org/10.1007/s10291-017-0684-8</t>
  </si>
  <si>
    <t>Wang et al. (2019)b</t>
  </si>
  <si>
    <t>Kaohsiung</t>
  </si>
  <si>
    <t>Suao</t>
  </si>
  <si>
    <t>TaiCOAST</t>
  </si>
  <si>
    <t>RSBY</t>
  </si>
  <si>
    <t>HKPC</t>
  </si>
  <si>
    <t>HKQT</t>
  </si>
  <si>
    <t>BCL1</t>
  </si>
  <si>
    <t>MAL1</t>
  </si>
  <si>
    <t>MAYG</t>
  </si>
  <si>
    <t>https://doi.org/10.3390/rs11070782</t>
  </si>
  <si>
    <t>RGP</t>
  </si>
  <si>
    <t>Azimuth selection for sea level measurements using geodetic GPS receivers</t>
  </si>
  <si>
    <t xml:space="preserve">https://doi.org/10.1016/j.asr.2018.01.002
</t>
  </si>
  <si>
    <t>https://doi.org/10.1109/TGRS.2014.2371540</t>
  </si>
  <si>
    <t>Retrieval of Significant Wave Height and Mean Sea Surface Level Using the GNSS-R Interference Pattern Technique: Results From a Three-Month Field Campaign</t>
  </si>
  <si>
    <t>Alonso-Arroyo et al. (2015)</t>
  </si>
  <si>
    <t>https://doi.org/10.33012/2019.16717</t>
  </si>
  <si>
    <t>Monitoring Sea Level Change in Arctic using GNSS-Reflectometry</t>
  </si>
  <si>
    <t>Tidal Range
(m)</t>
  </si>
  <si>
    <t>Lee et al. (2019)</t>
  </si>
  <si>
    <t>Vu et al (2019)</t>
  </si>
  <si>
    <t>Zhang et al. (2019)</t>
  </si>
  <si>
    <t>-</t>
  </si>
  <si>
    <t xml:space="preserve">"co-located" </t>
  </si>
  <si>
    <t>10 m</t>
  </si>
  <si>
    <t>30 km</t>
  </si>
  <si>
    <t>300 m</t>
  </si>
  <si>
    <t>500 m</t>
  </si>
  <si>
    <t>1 m</t>
  </si>
  <si>
    <t>SPBY2</t>
  </si>
  <si>
    <t>co-located?</t>
  </si>
  <si>
    <t>50 km?</t>
  </si>
  <si>
    <t>Peng et al. (2019)</t>
  </si>
  <si>
    <t>Chen et al. (2019)</t>
  </si>
  <si>
    <t>Song et al. (2019)</t>
  </si>
  <si>
    <t>Strandberg et al. (2019)</t>
  </si>
  <si>
    <t>Wang et al. (2018)</t>
  </si>
  <si>
    <t>Vu et al. (2019)</t>
  </si>
  <si>
    <t>Wang et al. (2019b)</t>
  </si>
  <si>
    <t>Kim et al. (2019)</t>
  </si>
  <si>
    <t>Number of 
studies</t>
  </si>
  <si>
    <t>100 m</t>
  </si>
  <si>
    <t>"a few meters"</t>
  </si>
  <si>
    <t>30 km?</t>
  </si>
  <si>
    <t>manual</t>
  </si>
  <si>
    <t>3 km</t>
  </si>
  <si>
    <t xml:space="preserve">TRIMBLE NETR9 </t>
  </si>
  <si>
    <t xml:space="preserve"> TRM59800.00</t>
  </si>
  <si>
    <t xml:space="preserve">? </t>
  </si>
  <si>
    <t xml:space="preserve"> TRM41249.00</t>
  </si>
  <si>
    <t xml:space="preserve"> TRM55971.00</t>
  </si>
  <si>
    <t xml:space="preserve"> TRM29659.00</t>
  </si>
  <si>
    <t xml:space="preserve"> Leica AR25 GNSS</t>
  </si>
  <si>
    <t xml:space="preserve"> ASH701073.1</t>
  </si>
  <si>
    <t xml:space="preserve"> JAV_RINGANT_G3T</t>
  </si>
  <si>
    <t xml:space="preserve"> JAVRINGANT_DM</t>
  </si>
  <si>
    <t xml:space="preserve">Trimble 5700 GNSS </t>
  </si>
  <si>
    <t xml:space="preserve">LEICA GR50 </t>
  </si>
  <si>
    <t xml:space="preserve"> TRIMBLE NETR5</t>
  </si>
  <si>
    <t xml:space="preserve"> LEIAT504</t>
  </si>
  <si>
    <t xml:space="preserve"> TRM59900.00</t>
  </si>
  <si>
    <t xml:space="preserve">Leica GR25 </t>
  </si>
  <si>
    <t xml:space="preserve"> LEIAR25</t>
  </si>
  <si>
    <t xml:space="preserve">Leica GRX1200 </t>
  </si>
  <si>
    <t xml:space="preserve">Topcon GB-1000 </t>
  </si>
  <si>
    <t xml:space="preserve"> TRM57971.00A</t>
  </si>
  <si>
    <t xml:space="preserve">Leica GRX1200GGPRO </t>
  </si>
  <si>
    <t xml:space="preserve"> Leica AR25</t>
  </si>
  <si>
    <t xml:space="preserve">Leica GRX1200 GG </t>
  </si>
  <si>
    <t xml:space="preserve"> Leica AT504 GG</t>
  </si>
  <si>
    <t xml:space="preserve">Leica GRX1200 GG - Trimble NetR9 - Septentrio PolaRxS Pro </t>
  </si>
  <si>
    <t xml:space="preserve">Leica GR10 </t>
  </si>
  <si>
    <t>Receiver</t>
  </si>
  <si>
    <t>Antenna</t>
  </si>
  <si>
    <t xml:space="preserve"> AOAD/M_B</t>
  </si>
  <si>
    <t xml:space="preserve"> AOAD/M_T</t>
  </si>
  <si>
    <t xml:space="preserve"> TRM59900.00 - TRM29659.00</t>
  </si>
  <si>
    <t>SWCR</t>
  </si>
  <si>
    <t>Leica AR25</t>
  </si>
  <si>
    <t>Identifying 2010 Xynthia Storm Signature in GNSS-R-Based Tide Records</t>
  </si>
  <si>
    <t>TGW2</t>
  </si>
  <si>
    <t>TG nearby?</t>
  </si>
  <si>
    <t>Y</t>
  </si>
  <si>
    <t>N</t>
  </si>
  <si>
    <t>?</t>
  </si>
  <si>
    <t>PALS</t>
  </si>
  <si>
    <t>Wang et al. (2018b)</t>
  </si>
  <si>
    <t>Distance to
Tide Gauge</t>
  </si>
  <si>
    <t>AT01</t>
  </si>
  <si>
    <t>Septentrio PolaRx5</t>
  </si>
  <si>
    <t>Trimble IQ</t>
  </si>
  <si>
    <t>Trimble choke-ring</t>
  </si>
  <si>
    <t>Kim &amp; Park (2019)</t>
  </si>
  <si>
    <t>Puente &amp; Valdés (2019)</t>
  </si>
  <si>
    <t>PDPP</t>
  </si>
  <si>
    <t>Jin et al. (2017)</t>
  </si>
  <si>
    <t>Sea level change from BeiDou Navigation Satellite System-Reflectometry (BDS-R): First results and evaluation</t>
  </si>
  <si>
    <t>Estimation of sea level variations with GPS/GLONASS-reflectometry technique</t>
  </si>
  <si>
    <t>Padokhin et al. (2017)</t>
  </si>
  <si>
    <t>A model for remote sensing sea level with GPS interferometric signals using RHCP antenna</t>
  </si>
  <si>
    <t>https://doi.org/10.1109/ISAPE.2012.6408848</t>
  </si>
  <si>
    <t>Hongguang et al. (2012)</t>
  </si>
  <si>
    <t>Permanent or Temporary?</t>
  </si>
  <si>
    <t>P</t>
  </si>
  <si>
    <t>T</t>
  </si>
  <si>
    <t>Qingdao</t>
  </si>
  <si>
    <t>NovAtel GPS</t>
  </si>
  <si>
    <t>GPS-702-GG</t>
  </si>
  <si>
    <t>Trimble NetR9</t>
  </si>
  <si>
    <t>TRM57971.00</t>
  </si>
  <si>
    <t>TPSPG_A1+GP</t>
  </si>
  <si>
    <t>Leica GRX1200GGPRO</t>
  </si>
  <si>
    <t xml:space="preserve">Trimble NetR9 </t>
  </si>
  <si>
    <t xml:space="preserve">Trimble NetR9 GPS </t>
  </si>
  <si>
    <t>Trimble NetRS - Trimble NetR9</t>
  </si>
  <si>
    <t>"port tide gauge"</t>
  </si>
  <si>
    <t>Padokhin et al. (2018)</t>
  </si>
  <si>
    <t>Löfgren et al. (2014)</t>
  </si>
  <si>
    <t>Löfgren et al. (2014b)</t>
  </si>
  <si>
    <t>LEIAR25.R3</t>
  </si>
  <si>
    <t>AOA SNR8000 TurboRouge</t>
  </si>
  <si>
    <t>Dorn-Margollan Choke Ring</t>
  </si>
  <si>
    <t>GPS-18</t>
  </si>
  <si>
    <t>"in situ"</t>
  </si>
  <si>
    <t>https://doi.org/10.3103/S0027134918040112</t>
  </si>
  <si>
    <t>GNSS Reflectometry of the Black Sea Level in the Experiments at the Stationary Oceanographic Platform</t>
  </si>
  <si>
    <t>SOP</t>
  </si>
  <si>
    <t>JAVAD DELTA-Q</t>
  </si>
  <si>
    <t>JAVAD GrAnt-G3T</t>
  </si>
  <si>
    <t xml:space="preserve">Leica GPS 1200PRO </t>
  </si>
  <si>
    <t>Leica 1202GG</t>
  </si>
  <si>
    <t>Antenna
Orientation</t>
  </si>
  <si>
    <t>upright</t>
  </si>
  <si>
    <t>tilted 20 deg.</t>
  </si>
  <si>
    <t>sideways</t>
  </si>
  <si>
    <t>SOP1</t>
  </si>
  <si>
    <t>SOP2</t>
  </si>
  <si>
    <t>Target
(Ocean, Snow, Ground, Veg.)</t>
  </si>
  <si>
    <t>O</t>
  </si>
  <si>
    <t>S</t>
  </si>
  <si>
    <t>Observable
(SNR, Carrier Ph., Pseudor., other)</t>
  </si>
  <si>
    <t>temporary - 1.5 km</t>
  </si>
  <si>
    <t>Abs lat (deg)</t>
  </si>
  <si>
    <t>Larson et al. (2017)</t>
  </si>
  <si>
    <t>Zephyr Geodetic 2</t>
  </si>
  <si>
    <t>Topcon GB1000</t>
  </si>
  <si>
    <t>Topocon TPSPG_A1+GP</t>
  </si>
  <si>
    <t>IGS?</t>
  </si>
  <si>
    <t>http://www.igs.org/igsnetwork/network_by_site.php?site=mayg00myt</t>
  </si>
  <si>
    <t>URL</t>
  </si>
  <si>
    <t>http://www.igs.org/igsnetwork/network_by_site.php?site=brst00fra</t>
  </si>
  <si>
    <t>http://www.igs.org/igsnetwork/network_by_site.php?site=mars00fra</t>
  </si>
  <si>
    <t>http://www.igs.org/igsnetwork/network_by_site.php?site=ohi300ata</t>
  </si>
  <si>
    <t>Unavco?</t>
  </si>
  <si>
    <t>MAYG has h=-12.7m and geoid undulation is N=-20.6 so D=7.9~8m; site log says that monument is a stell mast 3-m high; site photos show it sits on an elevated plataform (pier).</t>
  </si>
  <si>
    <t>http://www.igs.org/igsnetwork/network_by_site.php?site=nya100nor</t>
  </si>
  <si>
    <t>http://www.igs.org/igsnetwork/network_by_site.php?site=nyal00nor</t>
  </si>
  <si>
    <t>http://www.igs.org/igsnetwork/network_by_site.php?site=nya200nor</t>
  </si>
  <si>
    <t>http://www.igs.org/igsnetwork/network_by_site.php?site=brmu00gbr</t>
  </si>
  <si>
    <t/>
  </si>
  <si>
    <t>Elev. Min.
(deg.)</t>
  </si>
  <si>
    <t>Elev. Max. 
(deg.)</t>
  </si>
  <si>
    <t>https://doi.org/10.1016/j.gloplacha.2016.12.010</t>
  </si>
  <si>
    <t>https://doi.org/10.1117/12.2288741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</si>
</sst>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/>
    <xf numFmtId="164" fontId="3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1"/>
    <xf numFmtId="0" fontId="5" fillId="0" borderId="0" xfId="1" applyBorder="1"/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center"/>
    </xf>
    <xf numFmtId="2" fontId="0" fillId="0" borderId="0" xfId="0" applyNumberFormat="1"/>
    <xf numFmtId="0" fontId="3" fillId="0" borderId="0" xfId="0" quotePrefix="1" applyFont="1" applyBorder="1"/>
    <xf numFmtId="164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0" fontId="5" fillId="0" borderId="0" xfId="1" applyBorder="1" applyAlignment="1">
      <alignment horizontal="left" vertical="center"/>
    </xf>
    <xf numFmtId="0" fontId="5" fillId="0" borderId="0" xfId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F61E7B2-33C6-4D76-96FE-F290089252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B66B-4866-8E7A-D0B77874A4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9B5EF0B-F105-4D0F-9A1E-596A274DD5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66B-4866-8E7A-D0B77874A4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785E19-C29A-4904-B907-E6DC5BE1B0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66B-4866-8E7A-D0B77874A4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B7CF4DE-AC18-4077-9DCC-F45797EE56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66B-4866-8E7A-D0B77874A4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E824CBD-D90C-4780-BB15-A9DB7C5AB3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66B-4866-8E7A-D0B77874A4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682AE5E-D795-4554-A4E2-12D3709178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66B-4866-8E7A-D0B77874A4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8FF9CA3-9811-4DA7-A1AD-CB0AFE6E5E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66B-4866-8E7A-D0B77874A4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0C97E8C-3ECB-4C2C-B384-461BE2CDBD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66B-4866-8E7A-D0B77874A4C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5016BA7-1C88-40F2-BAAB-E5C4893C83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66B-4866-8E7A-D0B77874A4C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6320591-6CC8-42DA-8212-AC298C1DD9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66B-4866-8E7A-D0B77874A4C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CF8399D-6C28-43FF-A674-22CDD6B31A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66B-4866-8E7A-D0B77874A4C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CA5C4DD-AEAB-48A5-ACC5-E27AD24C86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66B-4866-8E7A-D0B77874A4C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F7554FA-2490-41B7-A88A-45BC87E22E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66B-4866-8E7A-D0B77874A4C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931D31C-26AA-4AD9-B342-FDBA803828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B66B-4866-8E7A-D0B77874A4C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501B8EA-3900-486F-8BC3-25AAF1E878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B66B-4866-8E7A-D0B77874A4C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AA553E1-8CED-4FDF-81AB-F317A82D55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B66B-4866-8E7A-D0B77874A4C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A82F50C-1ECD-48D5-9CA4-DD00768B5C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66B-4866-8E7A-D0B77874A4C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233E09B-F699-4FD1-92A0-764326B049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66B-4866-8E7A-D0B77874A4C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8C6CEC0-17C2-42E2-AB48-C7211276D9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66B-4866-8E7A-D0B77874A4C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26331A7-3E46-4A16-831D-5024F72C93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66B-4866-8E7A-D0B77874A4C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E04A874-C584-4EB5-930B-95BE223AC5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66B-4866-8E7A-D0B77874A4C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0C4FC669-A83E-402C-A54D-46819CF7FA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66B-4866-8E7A-D0B77874A4C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5D31BF53-105F-4A73-9433-344A589401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66B-4866-8E7A-D0B77874A4C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4D6F1BE-4E7D-4A82-9806-DCB6C28FD4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B66B-4866-8E7A-D0B77874A4C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EF0452A-39EA-4652-824A-2B4B65B8BD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B66B-4866-8E7A-D0B77874A4C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5B58750-3581-4034-8144-45E2AAEA8D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B66B-4866-8E7A-D0B77874A4C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FF9495D0-23F8-46FB-9B2D-5E36ED61FC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B66B-4866-8E7A-D0B77874A4C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E289D383-3965-485D-959C-73E34EBF81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B66B-4866-8E7A-D0B77874A4C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2AC4BE69-D91E-489D-B3AF-563C0290D4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B66B-4866-8E7A-D0B77874A4C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B304C96A-5287-4B9A-8F52-F18FEA4365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B66B-4866-8E7A-D0B77874A4C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0E527E61-4BBD-4D5C-AC61-ED8A2A6A210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B66B-4866-8E7A-D0B77874A4C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4440AC14-057C-48BC-B70D-58E6232AB1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B66B-4866-8E7A-D0B77874A4C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FC30C8D8-8428-4440-A7BF-BC7AD2BA6B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B66B-4866-8E7A-D0B77874A4C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1F9DC8E9-3EF3-40BE-BE87-6C7946B076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B66B-4866-8E7A-D0B77874A4C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0AC94E05-8775-40C7-B356-EDC3515F71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B66B-4866-8E7A-D0B77874A4C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FB28E11A-2315-474E-BD68-B042EA383F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B66B-4866-8E7A-D0B77874A4C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549B536D-3F85-4508-8D97-2715EC2BCB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B66B-4866-8E7A-D0B77874A4C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26A6C37-1E27-4A06-9951-22D30289C4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B66B-4866-8E7A-D0B77874A4C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0D9DF44-3CBA-45F4-98F2-F211F79DDB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B66B-4866-8E7A-D0B77874A4C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C1051D00-4E2F-4814-9D9F-8D23304562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B66B-4866-8E7A-D0B77874A4C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CF8914C-7661-4A9C-81D9-BF391AEAE0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B66B-4866-8E7A-D0B77874A4C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B66B-4866-8E7A-D0B77874A4C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B66B-4866-8E7A-D0B77874A4C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B66B-4866-8E7A-D0B77874A4C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B66B-4866-8E7A-D0B77874A4C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D-B66B-4866-8E7A-D0B77874A4C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B66B-4866-8E7A-D0B77874A4C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F-B66B-4866-8E7A-D0B77874A4C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0-B66B-4866-8E7A-D0B77874A4C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1-B66B-4866-8E7A-D0B77874A4C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2-B66B-4866-8E7A-D0B77874A4C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3-B66B-4866-8E7A-D0B77874A4C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B66B-4866-8E7A-D0B77874A4C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B66B-4866-8E7A-D0B77874A4C6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B66B-4866-8E7A-D0B77874A4C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7-B66B-4866-8E7A-D0B77874A4C6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B66B-4866-8E7A-D0B77874A4C6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B66B-4866-8E7A-D0B77874A4C6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B66B-4866-8E7A-D0B77874A4C6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B66B-4866-8E7A-D0B77874A4C6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B66B-4866-8E7A-D0B77874A4C6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D-B66B-4866-8E7A-D0B77874A4C6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B66B-4866-8E7A-D0B77874A4C6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B66B-4866-8E7A-D0B77874A4C6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B66B-4866-8E7A-D0B77874A4C6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B66B-4866-8E7A-D0B77874A4C6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B66B-4866-8E7A-D0B77874A4C6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3-B66B-4866-8E7A-D0B77874A4C6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B66B-4866-8E7A-D0B77874A4C6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B66B-4866-8E7A-D0B77874A4C6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B66B-4866-8E7A-D0B77874A4C6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5B5-48D7-9AAD-610A0FFE8A2E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A5F-4D94-BF4B-ABB289A6BCC1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A5F-4D94-BF4B-ABB289A6BCC1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A5F-4D94-BF4B-ABB289A6BCC1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A5F-4D94-BF4B-ABB289A6BCC1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A5F-4D94-BF4B-ABB289A6BCC1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A5F-4D94-BF4B-ABB289A6BCC1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A5F-4D94-BF4B-ABB289A6BCC1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A5F-4D94-BF4B-ABB289A6BCC1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6A5F-4D94-BF4B-ABB289A6BCC1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A5F-4D94-BF4B-ABB289A6BCC1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A5F-4D94-BF4B-ABB289A6BC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Stations!$K$2:$K$82</c:f>
              <c:numCache>
                <c:formatCode>0.00</c:formatCode>
                <c:ptCount val="81"/>
                <c:pt idx="0">
                  <c:v>25.42</c:v>
                </c:pt>
                <c:pt idx="1">
                  <c:v>-85.3</c:v>
                </c:pt>
                <c:pt idx="2">
                  <c:v>-159.58000000000001</c:v>
                </c:pt>
                <c:pt idx="3">
                  <c:v>-1.17</c:v>
                </c:pt>
                <c:pt idx="4">
                  <c:v>11.87</c:v>
                </c:pt>
                <c:pt idx="5">
                  <c:v>11.87</c:v>
                </c:pt>
                <c:pt idx="6">
                  <c:v>11.87</c:v>
                </c:pt>
                <c:pt idx="7">
                  <c:v>25.97</c:v>
                </c:pt>
                <c:pt idx="8">
                  <c:v>-64.7</c:v>
                </c:pt>
                <c:pt idx="9">
                  <c:v>121.01</c:v>
                </c:pt>
                <c:pt idx="10">
                  <c:v>114.03</c:v>
                </c:pt>
                <c:pt idx="11">
                  <c:v>-74</c:v>
                </c:pt>
                <c:pt idx="12">
                  <c:v>-4.5</c:v>
                </c:pt>
                <c:pt idx="13">
                  <c:v>-8.4</c:v>
                </c:pt>
                <c:pt idx="14">
                  <c:v>120.43</c:v>
                </c:pt>
                <c:pt idx="15">
                  <c:v>-5.55</c:v>
                </c:pt>
                <c:pt idx="16">
                  <c:v>-2.0299999999999998</c:v>
                </c:pt>
                <c:pt idx="17">
                  <c:v>-162.00640000000001</c:v>
                </c:pt>
                <c:pt idx="18">
                  <c:v>5.35</c:v>
                </c:pt>
                <c:pt idx="19">
                  <c:v>118.72</c:v>
                </c:pt>
                <c:pt idx="20">
                  <c:v>7.9</c:v>
                </c:pt>
                <c:pt idx="21">
                  <c:v>-117.5</c:v>
                </c:pt>
                <c:pt idx="22">
                  <c:v>-5.6</c:v>
                </c:pt>
                <c:pt idx="23">
                  <c:v>33.966666666666669</c:v>
                </c:pt>
                <c:pt idx="24">
                  <c:v>-57.9</c:v>
                </c:pt>
                <c:pt idx="25">
                  <c:v>-1.68</c:v>
                </c:pt>
                <c:pt idx="26">
                  <c:v>16.149999999999999</c:v>
                </c:pt>
                <c:pt idx="27">
                  <c:v>-3.97</c:v>
                </c:pt>
                <c:pt idx="28">
                  <c:v>-5.6</c:v>
                </c:pt>
                <c:pt idx="29">
                  <c:v>-16.25</c:v>
                </c:pt>
                <c:pt idx="30">
                  <c:v>45.26</c:v>
                </c:pt>
                <c:pt idx="31">
                  <c:v>31.1</c:v>
                </c:pt>
                <c:pt idx="32">
                  <c:v>-117.5</c:v>
                </c:pt>
                <c:pt idx="33">
                  <c:v>-151</c:v>
                </c:pt>
                <c:pt idx="34">
                  <c:v>114.2</c:v>
                </c:pt>
                <c:pt idx="35">
                  <c:v>150.79</c:v>
                </c:pt>
                <c:pt idx="36">
                  <c:v>-2.88</c:v>
                </c:pt>
                <c:pt idx="37">
                  <c:v>-6.38</c:v>
                </c:pt>
                <c:pt idx="38">
                  <c:v>145.91999999999999</c:v>
                </c:pt>
                <c:pt idx="39">
                  <c:v>-123.01</c:v>
                </c:pt>
                <c:pt idx="40">
                  <c:v>120.29</c:v>
                </c:pt>
                <c:pt idx="41">
                  <c:v>7.55</c:v>
                </c:pt>
                <c:pt idx="42">
                  <c:v>121.87</c:v>
                </c:pt>
                <c:pt idx="43">
                  <c:v>33.966666666666669</c:v>
                </c:pt>
                <c:pt idx="44">
                  <c:v>11.9</c:v>
                </c:pt>
                <c:pt idx="45">
                  <c:v>147.93</c:v>
                </c:pt>
                <c:pt idx="46">
                  <c:v>147.93</c:v>
                </c:pt>
                <c:pt idx="47">
                  <c:v>2.16</c:v>
                </c:pt>
                <c:pt idx="48">
                  <c:v>2.2416666666666667</c:v>
                </c:pt>
                <c:pt idx="49">
                  <c:v>0.87</c:v>
                </c:pt>
                <c:pt idx="50">
                  <c:v>2.62</c:v>
                </c:pt>
              </c:numCache>
            </c:numRef>
          </c:xVal>
          <c:yVal>
            <c:numRef>
              <c:f>Stations!$J$2:$J$82</c:f>
              <c:numCache>
                <c:formatCode>0.00</c:formatCode>
                <c:ptCount val="81"/>
                <c:pt idx="0">
                  <c:v>36.42</c:v>
                </c:pt>
                <c:pt idx="1">
                  <c:v>36.630000000000003</c:v>
                </c:pt>
                <c:pt idx="2">
                  <c:v>54.83</c:v>
                </c:pt>
                <c:pt idx="3">
                  <c:v>45.58</c:v>
                </c:pt>
                <c:pt idx="4">
                  <c:v>78.930000000000007</c:v>
                </c:pt>
                <c:pt idx="5">
                  <c:v>78.930000000000007</c:v>
                </c:pt>
                <c:pt idx="6">
                  <c:v>78.930000000000007</c:v>
                </c:pt>
                <c:pt idx="7">
                  <c:v>70.98</c:v>
                </c:pt>
                <c:pt idx="8">
                  <c:v>32.369999999999997</c:v>
                </c:pt>
                <c:pt idx="9">
                  <c:v>24.97</c:v>
                </c:pt>
                <c:pt idx="10">
                  <c:v>22.28</c:v>
                </c:pt>
                <c:pt idx="11">
                  <c:v>40.700000000000003</c:v>
                </c:pt>
                <c:pt idx="12">
                  <c:v>48.38</c:v>
                </c:pt>
                <c:pt idx="13">
                  <c:v>43.37</c:v>
                </c:pt>
                <c:pt idx="14">
                  <c:v>36.049999999999997</c:v>
                </c:pt>
                <c:pt idx="15">
                  <c:v>50.1</c:v>
                </c:pt>
                <c:pt idx="16">
                  <c:v>48.64</c:v>
                </c:pt>
                <c:pt idx="17">
                  <c:v>63.484050000000003</c:v>
                </c:pt>
                <c:pt idx="18">
                  <c:v>43.29</c:v>
                </c:pt>
                <c:pt idx="19">
                  <c:v>37.130000000000003</c:v>
                </c:pt>
                <c:pt idx="20">
                  <c:v>53.8</c:v>
                </c:pt>
                <c:pt idx="21">
                  <c:v>33</c:v>
                </c:pt>
                <c:pt idx="22">
                  <c:v>55.42</c:v>
                </c:pt>
                <c:pt idx="23">
                  <c:v>44.383333333333333</c:v>
                </c:pt>
                <c:pt idx="24">
                  <c:v>-63.3</c:v>
                </c:pt>
                <c:pt idx="25">
                  <c:v>43.4</c:v>
                </c:pt>
                <c:pt idx="26">
                  <c:v>69.33</c:v>
                </c:pt>
                <c:pt idx="27">
                  <c:v>48.72</c:v>
                </c:pt>
                <c:pt idx="28">
                  <c:v>36.01</c:v>
                </c:pt>
                <c:pt idx="29">
                  <c:v>28.47</c:v>
                </c:pt>
                <c:pt idx="30">
                  <c:v>-12.78</c:v>
                </c:pt>
                <c:pt idx="31">
                  <c:v>70.37</c:v>
                </c:pt>
                <c:pt idx="32">
                  <c:v>33</c:v>
                </c:pt>
                <c:pt idx="33">
                  <c:v>59.5</c:v>
                </c:pt>
                <c:pt idx="34">
                  <c:v>22.28</c:v>
                </c:pt>
                <c:pt idx="35">
                  <c:v>-23.17</c:v>
                </c:pt>
                <c:pt idx="36">
                  <c:v>58.46</c:v>
                </c:pt>
                <c:pt idx="37">
                  <c:v>58.2</c:v>
                </c:pt>
                <c:pt idx="38">
                  <c:v>-41.05</c:v>
                </c:pt>
                <c:pt idx="39">
                  <c:v>48.5</c:v>
                </c:pt>
                <c:pt idx="40">
                  <c:v>22.61</c:v>
                </c:pt>
                <c:pt idx="41">
                  <c:v>58.01</c:v>
                </c:pt>
                <c:pt idx="42">
                  <c:v>24.59</c:v>
                </c:pt>
                <c:pt idx="43">
                  <c:v>44.383333333333333</c:v>
                </c:pt>
                <c:pt idx="44">
                  <c:v>57.4</c:v>
                </c:pt>
                <c:pt idx="45">
                  <c:v>-42.55</c:v>
                </c:pt>
                <c:pt idx="46">
                  <c:v>-42.55</c:v>
                </c:pt>
                <c:pt idx="47">
                  <c:v>41.34</c:v>
                </c:pt>
                <c:pt idx="48">
                  <c:v>41.9</c:v>
                </c:pt>
                <c:pt idx="49">
                  <c:v>41.67</c:v>
                </c:pt>
                <c:pt idx="50">
                  <c:v>39.549999999999997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Stations!$A$2:$A$82</c15:f>
                <c15:dlblRangeCache>
                  <c:ptCount val="81"/>
                  <c:pt idx="0">
                    <c:v>NOMI</c:v>
                  </c:pt>
                  <c:pt idx="1">
                    <c:v>KYDH</c:v>
                  </c:pt>
                  <c:pt idx="2">
                    <c:v>AC12</c:v>
                  </c:pt>
                  <c:pt idx="3">
                    <c:v>Cordouan</c:v>
                  </c:pt>
                  <c:pt idx="4">
                    <c:v>NYA1</c:v>
                  </c:pt>
                  <c:pt idx="5">
                    <c:v>NYAL</c:v>
                  </c:pt>
                  <c:pt idx="6">
                    <c:v>NYA2</c:v>
                  </c:pt>
                  <c:pt idx="7">
                    <c:v>HONS</c:v>
                  </c:pt>
                  <c:pt idx="8">
                    <c:v>BRMU</c:v>
                  </c:pt>
                  <c:pt idx="9">
                    <c:v>TaiCOAST</c:v>
                  </c:pt>
                  <c:pt idx="10">
                    <c:v>HKPC</c:v>
                  </c:pt>
                  <c:pt idx="11">
                    <c:v>NYBP</c:v>
                  </c:pt>
                  <c:pt idx="12">
                    <c:v>BRST</c:v>
                  </c:pt>
                  <c:pt idx="13">
                    <c:v>ACOR</c:v>
                  </c:pt>
                  <c:pt idx="14">
                    <c:v>Qingdao</c:v>
                  </c:pt>
                  <c:pt idx="15">
                    <c:v>NEWL</c:v>
                  </c:pt>
                  <c:pt idx="16">
                    <c:v>SMTG</c:v>
                  </c:pt>
                  <c:pt idx="17">
                    <c:v>AT01</c:v>
                  </c:pt>
                  <c:pt idx="18">
                    <c:v>MARS</c:v>
                  </c:pt>
                  <c:pt idx="19">
                    <c:v>SWCR</c:v>
                  </c:pt>
                  <c:pt idx="20">
                    <c:v>TGW2</c:v>
                  </c:pt>
                  <c:pt idx="21">
                    <c:v>GPS-14</c:v>
                  </c:pt>
                  <c:pt idx="22">
                    <c:v>CAML</c:v>
                  </c:pt>
                  <c:pt idx="23">
                    <c:v>SOP1</c:v>
                  </c:pt>
                  <c:pt idx="24">
                    <c:v>OHI3</c:v>
                  </c:pt>
                  <c:pt idx="25">
                    <c:v>SCOA</c:v>
                  </c:pt>
                  <c:pt idx="26">
                    <c:v>ANDE</c:v>
                  </c:pt>
                  <c:pt idx="27">
                    <c:v>ROTG</c:v>
                  </c:pt>
                  <c:pt idx="28">
                    <c:v>TARI</c:v>
                  </c:pt>
                  <c:pt idx="29">
                    <c:v>TN01</c:v>
                  </c:pt>
                  <c:pt idx="30">
                    <c:v>MAYG</c:v>
                  </c:pt>
                  <c:pt idx="31">
                    <c:v>VARD</c:v>
                  </c:pt>
                  <c:pt idx="32">
                    <c:v>GPS-18</c:v>
                  </c:pt>
                  <c:pt idx="33">
                    <c:v>PBAY</c:v>
                  </c:pt>
                  <c:pt idx="34">
                    <c:v>HKQT</c:v>
                  </c:pt>
                  <c:pt idx="35">
                    <c:v>RSBY</c:v>
                  </c:pt>
                  <c:pt idx="36">
                    <c:v>DUDE</c:v>
                  </c:pt>
                  <c:pt idx="37">
                    <c:v>SWTG</c:v>
                  </c:pt>
                  <c:pt idx="38">
                    <c:v>BUR2</c:v>
                  </c:pt>
                  <c:pt idx="39">
                    <c:v>SC02</c:v>
                  </c:pt>
                  <c:pt idx="40">
                    <c:v>Kaohsiung</c:v>
                  </c:pt>
                  <c:pt idx="41">
                    <c:v>TGDE</c:v>
                  </c:pt>
                  <c:pt idx="42">
                    <c:v>Suao</c:v>
                  </c:pt>
                  <c:pt idx="43">
                    <c:v>SOP2</c:v>
                  </c:pt>
                  <c:pt idx="44">
                    <c:v>GTGU</c:v>
                  </c:pt>
                  <c:pt idx="45">
                    <c:v>SPBY</c:v>
                  </c:pt>
                  <c:pt idx="46">
                    <c:v>SPBY2</c:v>
                  </c:pt>
                  <c:pt idx="47">
                    <c:v>BCL1</c:v>
                  </c:pt>
                  <c:pt idx="48">
                    <c:v>PDPP</c:v>
                  </c:pt>
                  <c:pt idx="49">
                    <c:v>PALS</c:v>
                  </c:pt>
                  <c:pt idx="50">
                    <c:v>MAL1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2E9-49B0-950B-28197B55E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04352"/>
        <c:axId val="90406272"/>
      </c:scatterChart>
      <c:valAx>
        <c:axId val="90404352"/>
        <c:scaling>
          <c:orientation val="minMax"/>
          <c:max val="180"/>
          <c:min val="-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Longitude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406272"/>
        <c:crossesAt val="-90"/>
        <c:crossBetween val="midCat"/>
        <c:majorUnit val="45"/>
      </c:valAx>
      <c:valAx>
        <c:axId val="90406272"/>
        <c:scaling>
          <c:orientation val="minMax"/>
          <c:max val="9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Latitdue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404352"/>
        <c:crossesAt val="-180"/>
        <c:crossBetween val="midCat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Stations!$C$1</c:f>
              <c:strCache>
                <c:ptCount val="1"/>
                <c:pt idx="0">
                  <c:v>Tidal Range
(m)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37F22AF-BD03-4F34-A4B2-224F5AB836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AF6-46D2-BB43-AB7942062E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D37A0E9-DBF4-4253-A267-4291D9D81B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AF6-46D2-BB43-AB7942062E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78B24FE-42F3-4BEB-8828-F4C0B1E425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AF6-46D2-BB43-AB7942062E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321C01C-EDDF-4603-AB5D-328F85D425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AF6-46D2-BB43-AB7942062E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2A06415-8CD8-49EC-A2D5-B159314ECC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AF6-46D2-BB43-AB7942062E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CB60F7C-6D3E-46E6-B5CA-122D75D02C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AF6-46D2-BB43-AB7942062E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CCE3316-7C7C-42A8-81CD-7343256DDC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AF6-46D2-BB43-AB7942062EA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8336718-03D4-4C77-9AF7-87CA0F9178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AF6-46D2-BB43-AB7942062EA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BD32C06-A1D5-4DFE-9A03-3AE3970DE8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AF6-46D2-BB43-AB7942062EA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174E908-C93F-4008-A4D9-EE4430F348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AF6-46D2-BB43-AB7942062EA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B29C54D-B0B6-4238-9BE2-1F52BC2AD3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AF6-46D2-BB43-AB7942062EA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325B6C6-534C-48E4-8B94-0768F3ED8B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AF6-46D2-BB43-AB7942062EA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24785B7-7886-4DF0-8141-F531DB2EDF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AF6-46D2-BB43-AB7942062EA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8D32FAE-1896-438C-8BF8-081911E649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AF6-46D2-BB43-AB7942062EA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B8A542D-0ECB-4350-9D55-B5EA0CC015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AF6-46D2-BB43-AB7942062EA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875E53C-D792-4056-BF42-85E8CCC4D6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AF6-46D2-BB43-AB7942062EA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0FD7374-41B9-4C81-8403-B303F089FE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AF6-46D2-BB43-AB7942062EA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3127C094-C343-4D60-9E25-967BC2BBDF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AF6-46D2-BB43-AB7942062EA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BB49605-7424-4E4D-B1E4-2A8B8FDCAA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AF6-46D2-BB43-AB7942062EA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82306487-1BB2-4516-B874-B8F0DE6DFE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AF6-46D2-BB43-AB7942062EA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7F88DE7-E93E-4E9A-A16E-1EB713526E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AF6-46D2-BB43-AB7942062EA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AC80215-32D6-4C54-B24D-20273248C4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AF6-46D2-BB43-AB7942062EA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FB05922-560A-4A49-98FD-F20A3E6DF1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AF6-46D2-BB43-AB7942062EA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61026D0-6408-4B66-AEC8-C42F8F5145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AF6-46D2-BB43-AB7942062EA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064D6D4-EBF5-4465-BBFB-485109215D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AF6-46D2-BB43-AB7942062EA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F31E29D-98D3-4F40-8585-4E3C02E9BA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AF6-46D2-BB43-AB7942062EA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10B993CD-5E6C-4D49-8742-B7872ADC01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AF6-46D2-BB43-AB7942062EA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BD5D3DA-21B6-47CB-919D-A39722D279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AF6-46D2-BB43-AB7942062EA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82997B5-858E-4A0A-B612-0EADC718AB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7AF6-46D2-BB43-AB7942062EA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F7D2F723-268B-4CCD-AF12-CD7DCBD0E0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7AF6-46D2-BB43-AB7942062EA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64BD5082-80BE-42C8-80AA-094E8C938E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AF6-46D2-BB43-AB7942062EA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CF78A-F081-4F89-BF7C-92EFC1E64F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7AF6-46D2-BB43-AB7942062EA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B4032084-E4E6-4808-885D-F85E65EBF9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7AF6-46D2-BB43-AB7942062EA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88D0DEF-6D0D-4033-A63F-522C0F35AE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7AF6-46D2-BB43-AB7942062EA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78D3236-A5D7-4610-A216-A89321B602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AF6-46D2-BB43-AB7942062EA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ABEB0898-7A82-4A17-87F5-AFEB07DC15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7AF6-46D2-BB43-AB7942062EA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DA02958E-A331-4859-BD9F-2AA61D272E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7AF6-46D2-BB43-AB7942062EA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EE2D6F0-A5E8-4717-B1F3-4C86E7FFA1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7AF6-46D2-BB43-AB7942062EA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1972CA0-D9B7-49F4-861A-D0CE04B3FB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AF6-46D2-BB43-AB7942062EA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6C8D56F-6858-43AD-9702-8FB4993592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7AF6-46D2-BB43-AB7942062EA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6E8B43DC-6AE1-4924-90DC-C5F1A0B99D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7AF6-46D2-BB43-AB7942062EA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7AF6-46D2-BB43-AB7942062EA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7AF6-46D2-BB43-AB7942062EA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7AF6-46D2-BB43-AB7942062EA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D-7AF6-46D2-BB43-AB7942062EA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7AF6-46D2-BB43-AB7942062EA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F-7AF6-46D2-BB43-AB7942062EA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0-7AF6-46D2-BB43-AB7942062EA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1-7AF6-46D2-BB43-AB7942062EA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2-7AF6-46D2-BB43-AB7942062EA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3-7AF6-46D2-BB43-AB7942062EA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7AF6-46D2-BB43-AB7942062EA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7AF6-46D2-BB43-AB7942062EA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7AF6-46D2-BB43-AB7942062EA6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7-7AF6-46D2-BB43-AB7942062EA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7AF6-46D2-BB43-AB7942062EA6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7AF6-46D2-BB43-AB7942062EA6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7AF6-46D2-BB43-AB7942062EA6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7AF6-46D2-BB43-AB7942062EA6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7AF6-46D2-BB43-AB7942062EA6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D-7AF6-46D2-BB43-AB7942062EA6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7AF6-46D2-BB43-AB7942062EA6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7AF6-46D2-BB43-AB7942062EA6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7AF6-46D2-BB43-AB7942062EA6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7AF6-46D2-BB43-AB7942062EA6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7AF6-46D2-BB43-AB7942062EA6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3-7AF6-46D2-BB43-AB7942062EA6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7AF6-46D2-BB43-AB7942062EA6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7AF6-46D2-BB43-AB7942062EA6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7AF6-46D2-BB43-AB7942062EA6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7-7AF6-46D2-BB43-AB7942062EA6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8-7AF6-46D2-BB43-AB7942062EA6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9-7AF6-46D2-BB43-AB7942062EA6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A-7AF6-46D2-BB43-AB7942062EA6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B-7AF6-46D2-BB43-AB7942062EA6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C-7AF6-46D2-BB43-AB7942062EA6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D-7AF6-46D2-BB43-AB7942062EA6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E-7AF6-46D2-BB43-AB7942062EA6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F-7AF6-46D2-BB43-AB7942062EA6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0-7AF6-46D2-BB43-AB7942062EA6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1-7AF6-46D2-BB43-AB7942062EA6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2-7AF6-46D2-BB43-AB7942062EA6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294-4597-89CD-BEEC5F6153B6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294-4597-89CD-BEEC5F6153B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Stations!$B$2:$B$83</c:f>
              <c:numCache>
                <c:formatCode>0.0</c:formatCode>
                <c:ptCount val="82"/>
                <c:pt idx="0">
                  <c:v>275.64999999999998</c:v>
                </c:pt>
                <c:pt idx="1">
                  <c:v>93.9</c:v>
                </c:pt>
                <c:pt idx="2">
                  <c:v>67.959999999999994</c:v>
                </c:pt>
                <c:pt idx="3">
                  <c:v>60</c:v>
                </c:pt>
                <c:pt idx="4">
                  <c:v>49.13</c:v>
                </c:pt>
                <c:pt idx="5">
                  <c:v>48.62</c:v>
                </c:pt>
                <c:pt idx="6">
                  <c:v>46.22</c:v>
                </c:pt>
                <c:pt idx="7">
                  <c:v>31.94</c:v>
                </c:pt>
                <c:pt idx="8">
                  <c:v>20.65</c:v>
                </c:pt>
                <c:pt idx="9">
                  <c:v>20.260000000000002</c:v>
                </c:pt>
                <c:pt idx="10">
                  <c:v>19.7</c:v>
                </c:pt>
                <c:pt idx="11">
                  <c:v>17.559999999999999</c:v>
                </c:pt>
                <c:pt idx="12">
                  <c:v>17</c:v>
                </c:pt>
                <c:pt idx="13">
                  <c:v>15.31</c:v>
                </c:pt>
                <c:pt idx="14">
                  <c:v>15</c:v>
                </c:pt>
                <c:pt idx="15">
                  <c:v>14.42</c:v>
                </c:pt>
                <c:pt idx="16">
                  <c:v>13.5</c:v>
                </c:pt>
                <c:pt idx="17">
                  <c:v>12.6</c:v>
                </c:pt>
                <c:pt idx="18">
                  <c:v>12.5</c:v>
                </c:pt>
                <c:pt idx="19">
                  <c:v>12.5</c:v>
                </c:pt>
                <c:pt idx="20">
                  <c:v>11.6</c:v>
                </c:pt>
                <c:pt idx="21">
                  <c:v>11.4</c:v>
                </c:pt>
                <c:pt idx="22">
                  <c:v>11.16</c:v>
                </c:pt>
                <c:pt idx="23">
                  <c:v>11</c:v>
                </c:pt>
                <c:pt idx="24">
                  <c:v>11</c:v>
                </c:pt>
                <c:pt idx="25">
                  <c:v>10.5</c:v>
                </c:pt>
                <c:pt idx="26">
                  <c:v>9.02</c:v>
                </c:pt>
                <c:pt idx="27">
                  <c:v>9</c:v>
                </c:pt>
                <c:pt idx="28">
                  <c:v>8.5</c:v>
                </c:pt>
                <c:pt idx="29">
                  <c:v>8.17</c:v>
                </c:pt>
                <c:pt idx="30">
                  <c:v>8</c:v>
                </c:pt>
                <c:pt idx="31">
                  <c:v>7.53</c:v>
                </c:pt>
                <c:pt idx="32">
                  <c:v>7</c:v>
                </c:pt>
                <c:pt idx="33">
                  <c:v>6.5</c:v>
                </c:pt>
                <c:pt idx="34">
                  <c:v>6.4</c:v>
                </c:pt>
                <c:pt idx="35">
                  <c:v>6</c:v>
                </c:pt>
                <c:pt idx="36">
                  <c:v>5.85</c:v>
                </c:pt>
                <c:pt idx="37">
                  <c:v>5.55</c:v>
                </c:pt>
                <c:pt idx="38">
                  <c:v>5.5</c:v>
                </c:pt>
                <c:pt idx="39">
                  <c:v>5.5</c:v>
                </c:pt>
                <c:pt idx="40">
                  <c:v>5.34</c:v>
                </c:pt>
                <c:pt idx="41">
                  <c:v>5.05</c:v>
                </c:pt>
                <c:pt idx="42">
                  <c:v>4.4000000000000004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3.75</c:v>
                </c:pt>
                <c:pt idx="47">
                  <c:v>3.7</c:v>
                </c:pt>
                <c:pt idx="48">
                  <c:v>3</c:v>
                </c:pt>
                <c:pt idx="49">
                  <c:v>2.5</c:v>
                </c:pt>
                <c:pt idx="50">
                  <c:v>1.3</c:v>
                </c:pt>
              </c:numCache>
            </c:numRef>
          </c:xVal>
          <c:yVal>
            <c:numRef>
              <c:f>Stations!$C$2:$C$83</c:f>
              <c:numCache>
                <c:formatCode>0.0</c:formatCode>
                <c:ptCount val="82"/>
                <c:pt idx="0">
                  <c:v>0</c:v>
                </c:pt>
                <c:pt idx="1">
                  <c:v>6.5</c:v>
                </c:pt>
                <c:pt idx="2">
                  <c:v>3.6</c:v>
                </c:pt>
                <c:pt idx="3">
                  <c:v>6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3.1</c:v>
                </c:pt>
                <c:pt idx="8">
                  <c:v>1.3</c:v>
                </c:pt>
                <c:pt idx="9">
                  <c:v>2.25</c:v>
                </c:pt>
                <c:pt idx="10">
                  <c:v>2</c:v>
                </c:pt>
                <c:pt idx="11">
                  <c:v>2.2999999999999998</c:v>
                </c:pt>
                <c:pt idx="12">
                  <c:v>7.6</c:v>
                </c:pt>
                <c:pt idx="13">
                  <c:v>4.4000000000000004</c:v>
                </c:pt>
                <c:pt idx="14">
                  <c:v>3.5</c:v>
                </c:pt>
                <c:pt idx="15">
                  <c:v>5.8</c:v>
                </c:pt>
                <c:pt idx="16">
                  <c:v>12</c:v>
                </c:pt>
                <c:pt idx="17">
                  <c:v>1</c:v>
                </c:pt>
                <c:pt idx="18">
                  <c:v>0.4</c:v>
                </c:pt>
                <c:pt idx="19">
                  <c:v>0</c:v>
                </c:pt>
                <c:pt idx="20">
                  <c:v>2.5</c:v>
                </c:pt>
                <c:pt idx="21">
                  <c:v>1.4</c:v>
                </c:pt>
                <c:pt idx="22">
                  <c:v>3.2</c:v>
                </c:pt>
                <c:pt idx="23">
                  <c:v>0.1</c:v>
                </c:pt>
                <c:pt idx="24">
                  <c:v>2.8</c:v>
                </c:pt>
                <c:pt idx="25">
                  <c:v>4.8</c:v>
                </c:pt>
                <c:pt idx="26">
                  <c:v>2.5</c:v>
                </c:pt>
                <c:pt idx="27">
                  <c:v>8.4</c:v>
                </c:pt>
                <c:pt idx="28">
                  <c:v>1.6</c:v>
                </c:pt>
                <c:pt idx="29">
                  <c:v>2.6</c:v>
                </c:pt>
                <c:pt idx="30">
                  <c:v>2</c:v>
                </c:pt>
                <c:pt idx="31">
                  <c:v>3.6</c:v>
                </c:pt>
                <c:pt idx="32">
                  <c:v>1.4</c:v>
                </c:pt>
                <c:pt idx="33">
                  <c:v>9</c:v>
                </c:pt>
                <c:pt idx="34">
                  <c:v>1.6</c:v>
                </c:pt>
                <c:pt idx="35">
                  <c:v>5</c:v>
                </c:pt>
                <c:pt idx="36">
                  <c:v>5.4</c:v>
                </c:pt>
                <c:pt idx="37">
                  <c:v>5.5</c:v>
                </c:pt>
                <c:pt idx="38">
                  <c:v>3.6</c:v>
                </c:pt>
                <c:pt idx="39">
                  <c:v>3.8</c:v>
                </c:pt>
                <c:pt idx="40">
                  <c:v>1</c:v>
                </c:pt>
                <c:pt idx="41">
                  <c:v>0.3</c:v>
                </c:pt>
                <c:pt idx="42">
                  <c:v>1</c:v>
                </c:pt>
                <c:pt idx="43">
                  <c:v>0.1</c:v>
                </c:pt>
                <c:pt idx="44">
                  <c:v>0.2</c:v>
                </c:pt>
                <c:pt idx="45">
                  <c:v>0.9</c:v>
                </c:pt>
                <c:pt idx="46">
                  <c:v>0.9</c:v>
                </c:pt>
                <c:pt idx="47">
                  <c:v>0.7</c:v>
                </c:pt>
                <c:pt idx="48">
                  <c:v>0.2</c:v>
                </c:pt>
                <c:pt idx="49">
                  <c:v>0</c:v>
                </c:pt>
                <c:pt idx="50">
                  <c:v>0.6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Stations!$A$2:$A$52</c15:f>
                <c15:dlblRangeCache>
                  <c:ptCount val="51"/>
                  <c:pt idx="0">
                    <c:v>NOMI</c:v>
                  </c:pt>
                  <c:pt idx="1">
                    <c:v>KYDH</c:v>
                  </c:pt>
                  <c:pt idx="2">
                    <c:v>AC12</c:v>
                  </c:pt>
                  <c:pt idx="3">
                    <c:v>Cordouan</c:v>
                  </c:pt>
                  <c:pt idx="4">
                    <c:v>NYA1</c:v>
                  </c:pt>
                  <c:pt idx="5">
                    <c:v>NYAL</c:v>
                  </c:pt>
                  <c:pt idx="6">
                    <c:v>NYA2</c:v>
                  </c:pt>
                  <c:pt idx="7">
                    <c:v>HONS</c:v>
                  </c:pt>
                  <c:pt idx="8">
                    <c:v>BRMU</c:v>
                  </c:pt>
                  <c:pt idx="9">
                    <c:v>TaiCOAST</c:v>
                  </c:pt>
                  <c:pt idx="10">
                    <c:v>HKPC</c:v>
                  </c:pt>
                  <c:pt idx="11">
                    <c:v>NYBP</c:v>
                  </c:pt>
                  <c:pt idx="12">
                    <c:v>BRST</c:v>
                  </c:pt>
                  <c:pt idx="13">
                    <c:v>ACOR</c:v>
                  </c:pt>
                  <c:pt idx="14">
                    <c:v>Qingdao</c:v>
                  </c:pt>
                  <c:pt idx="15">
                    <c:v>NEWL</c:v>
                  </c:pt>
                  <c:pt idx="16">
                    <c:v>SMTG</c:v>
                  </c:pt>
                  <c:pt idx="17">
                    <c:v>AT01</c:v>
                  </c:pt>
                  <c:pt idx="18">
                    <c:v>MARS</c:v>
                  </c:pt>
                  <c:pt idx="19">
                    <c:v>SWCR</c:v>
                  </c:pt>
                  <c:pt idx="20">
                    <c:v>TGW2</c:v>
                  </c:pt>
                  <c:pt idx="21">
                    <c:v>GPS-14</c:v>
                  </c:pt>
                  <c:pt idx="22">
                    <c:v>CAML</c:v>
                  </c:pt>
                  <c:pt idx="23">
                    <c:v>SOP1</c:v>
                  </c:pt>
                  <c:pt idx="24">
                    <c:v>OHI3</c:v>
                  </c:pt>
                  <c:pt idx="25">
                    <c:v>SCOA</c:v>
                  </c:pt>
                  <c:pt idx="26">
                    <c:v>ANDE</c:v>
                  </c:pt>
                  <c:pt idx="27">
                    <c:v>ROTG</c:v>
                  </c:pt>
                  <c:pt idx="28">
                    <c:v>TARI</c:v>
                  </c:pt>
                  <c:pt idx="29">
                    <c:v>TN01</c:v>
                  </c:pt>
                  <c:pt idx="30">
                    <c:v>MAYG</c:v>
                  </c:pt>
                  <c:pt idx="31">
                    <c:v>VARD</c:v>
                  </c:pt>
                  <c:pt idx="32">
                    <c:v>GPS-18</c:v>
                  </c:pt>
                  <c:pt idx="33">
                    <c:v>PBAY</c:v>
                  </c:pt>
                  <c:pt idx="34">
                    <c:v>HKQT</c:v>
                  </c:pt>
                  <c:pt idx="35">
                    <c:v>RSBY</c:v>
                  </c:pt>
                  <c:pt idx="36">
                    <c:v>DUDE</c:v>
                  </c:pt>
                  <c:pt idx="37">
                    <c:v>SWTG</c:v>
                  </c:pt>
                  <c:pt idx="38">
                    <c:v>BUR2</c:v>
                  </c:pt>
                  <c:pt idx="39">
                    <c:v>SC02</c:v>
                  </c:pt>
                  <c:pt idx="40">
                    <c:v>Kaohsiung</c:v>
                  </c:pt>
                  <c:pt idx="41">
                    <c:v>TGDE</c:v>
                  </c:pt>
                  <c:pt idx="42">
                    <c:v>Suao</c:v>
                  </c:pt>
                  <c:pt idx="43">
                    <c:v>SOP2</c:v>
                  </c:pt>
                  <c:pt idx="44">
                    <c:v>GTGU</c:v>
                  </c:pt>
                  <c:pt idx="45">
                    <c:v>SPBY</c:v>
                  </c:pt>
                  <c:pt idx="46">
                    <c:v>SPBY2</c:v>
                  </c:pt>
                  <c:pt idx="47">
                    <c:v>BCL1</c:v>
                  </c:pt>
                  <c:pt idx="48">
                    <c:v>PDPP</c:v>
                  </c:pt>
                  <c:pt idx="49">
                    <c:v>PALS</c:v>
                  </c:pt>
                  <c:pt idx="50">
                    <c:v>MAL1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7AF6-46D2-BB43-AB7942062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02912"/>
        <c:axId val="90904832"/>
      </c:scatterChart>
      <c:valAx>
        <c:axId val="9090291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Reflector height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904832"/>
        <c:crosses val="autoZero"/>
        <c:crossBetween val="midCat"/>
      </c:valAx>
      <c:valAx>
        <c:axId val="9090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Tidal range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90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Stations!$C$1</c:f>
              <c:strCache>
                <c:ptCount val="1"/>
                <c:pt idx="0">
                  <c:v>Tidal Range
(m)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</c:marker>
          <c:xVal>
            <c:numRef>
              <c:f>Stations!$B$2:$B$83</c:f>
              <c:numCache>
                <c:formatCode>0.0</c:formatCode>
                <c:ptCount val="82"/>
                <c:pt idx="0">
                  <c:v>275.64999999999998</c:v>
                </c:pt>
                <c:pt idx="1">
                  <c:v>93.9</c:v>
                </c:pt>
                <c:pt idx="2">
                  <c:v>67.959999999999994</c:v>
                </c:pt>
                <c:pt idx="3">
                  <c:v>60</c:v>
                </c:pt>
                <c:pt idx="4">
                  <c:v>49.13</c:v>
                </c:pt>
                <c:pt idx="5">
                  <c:v>48.62</c:v>
                </c:pt>
                <c:pt idx="6">
                  <c:v>46.22</c:v>
                </c:pt>
                <c:pt idx="7">
                  <c:v>31.94</c:v>
                </c:pt>
                <c:pt idx="8">
                  <c:v>20.65</c:v>
                </c:pt>
                <c:pt idx="9">
                  <c:v>20.260000000000002</c:v>
                </c:pt>
                <c:pt idx="10">
                  <c:v>19.7</c:v>
                </c:pt>
                <c:pt idx="11">
                  <c:v>17.559999999999999</c:v>
                </c:pt>
                <c:pt idx="12">
                  <c:v>17</c:v>
                </c:pt>
                <c:pt idx="13">
                  <c:v>15.31</c:v>
                </c:pt>
                <c:pt idx="14">
                  <c:v>15</c:v>
                </c:pt>
                <c:pt idx="15">
                  <c:v>14.42</c:v>
                </c:pt>
                <c:pt idx="16">
                  <c:v>13.5</c:v>
                </c:pt>
                <c:pt idx="17">
                  <c:v>12.6</c:v>
                </c:pt>
                <c:pt idx="18">
                  <c:v>12.5</c:v>
                </c:pt>
                <c:pt idx="19">
                  <c:v>12.5</c:v>
                </c:pt>
                <c:pt idx="20">
                  <c:v>11.6</c:v>
                </c:pt>
                <c:pt idx="21">
                  <c:v>11.4</c:v>
                </c:pt>
                <c:pt idx="22">
                  <c:v>11.16</c:v>
                </c:pt>
                <c:pt idx="23">
                  <c:v>11</c:v>
                </c:pt>
                <c:pt idx="24">
                  <c:v>11</c:v>
                </c:pt>
                <c:pt idx="25">
                  <c:v>10.5</c:v>
                </c:pt>
                <c:pt idx="26">
                  <c:v>9.02</c:v>
                </c:pt>
                <c:pt idx="27">
                  <c:v>9</c:v>
                </c:pt>
                <c:pt idx="28">
                  <c:v>8.5</c:v>
                </c:pt>
                <c:pt idx="29">
                  <c:v>8.17</c:v>
                </c:pt>
                <c:pt idx="30">
                  <c:v>8</c:v>
                </c:pt>
                <c:pt idx="31">
                  <c:v>7.53</c:v>
                </c:pt>
                <c:pt idx="32">
                  <c:v>7</c:v>
                </c:pt>
                <c:pt idx="33">
                  <c:v>6.5</c:v>
                </c:pt>
                <c:pt idx="34">
                  <c:v>6.4</c:v>
                </c:pt>
                <c:pt idx="35">
                  <c:v>6</c:v>
                </c:pt>
                <c:pt idx="36">
                  <c:v>5.85</c:v>
                </c:pt>
                <c:pt idx="37">
                  <c:v>5.55</c:v>
                </c:pt>
                <c:pt idx="38">
                  <c:v>5.5</c:v>
                </c:pt>
                <c:pt idx="39">
                  <c:v>5.5</c:v>
                </c:pt>
                <c:pt idx="40">
                  <c:v>5.34</c:v>
                </c:pt>
                <c:pt idx="41">
                  <c:v>5.05</c:v>
                </c:pt>
                <c:pt idx="42">
                  <c:v>4.4000000000000004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3.75</c:v>
                </c:pt>
                <c:pt idx="47">
                  <c:v>3.7</c:v>
                </c:pt>
                <c:pt idx="48">
                  <c:v>3</c:v>
                </c:pt>
                <c:pt idx="49">
                  <c:v>2.5</c:v>
                </c:pt>
                <c:pt idx="50">
                  <c:v>1.3</c:v>
                </c:pt>
              </c:numCache>
            </c:numRef>
          </c:xVal>
          <c:yVal>
            <c:numRef>
              <c:f>Stations!$C$2:$C$83</c:f>
              <c:numCache>
                <c:formatCode>0.0</c:formatCode>
                <c:ptCount val="82"/>
                <c:pt idx="0">
                  <c:v>0</c:v>
                </c:pt>
                <c:pt idx="1">
                  <c:v>6.5</c:v>
                </c:pt>
                <c:pt idx="2">
                  <c:v>3.6</c:v>
                </c:pt>
                <c:pt idx="3">
                  <c:v>6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3.1</c:v>
                </c:pt>
                <c:pt idx="8">
                  <c:v>1.3</c:v>
                </c:pt>
                <c:pt idx="9">
                  <c:v>2.25</c:v>
                </c:pt>
                <c:pt idx="10">
                  <c:v>2</c:v>
                </c:pt>
                <c:pt idx="11">
                  <c:v>2.2999999999999998</c:v>
                </c:pt>
                <c:pt idx="12">
                  <c:v>7.6</c:v>
                </c:pt>
                <c:pt idx="13">
                  <c:v>4.4000000000000004</c:v>
                </c:pt>
                <c:pt idx="14">
                  <c:v>3.5</c:v>
                </c:pt>
                <c:pt idx="15">
                  <c:v>5.8</c:v>
                </c:pt>
                <c:pt idx="16">
                  <c:v>12</c:v>
                </c:pt>
                <c:pt idx="17">
                  <c:v>1</c:v>
                </c:pt>
                <c:pt idx="18">
                  <c:v>0.4</c:v>
                </c:pt>
                <c:pt idx="19">
                  <c:v>0</c:v>
                </c:pt>
                <c:pt idx="20">
                  <c:v>2.5</c:v>
                </c:pt>
                <c:pt idx="21">
                  <c:v>1.4</c:v>
                </c:pt>
                <c:pt idx="22">
                  <c:v>3.2</c:v>
                </c:pt>
                <c:pt idx="23">
                  <c:v>0.1</c:v>
                </c:pt>
                <c:pt idx="24">
                  <c:v>2.8</c:v>
                </c:pt>
                <c:pt idx="25">
                  <c:v>4.8</c:v>
                </c:pt>
                <c:pt idx="26">
                  <c:v>2.5</c:v>
                </c:pt>
                <c:pt idx="27">
                  <c:v>8.4</c:v>
                </c:pt>
                <c:pt idx="28">
                  <c:v>1.6</c:v>
                </c:pt>
                <c:pt idx="29">
                  <c:v>2.6</c:v>
                </c:pt>
                <c:pt idx="30">
                  <c:v>2</c:v>
                </c:pt>
                <c:pt idx="31">
                  <c:v>3.6</c:v>
                </c:pt>
                <c:pt idx="32">
                  <c:v>1.4</c:v>
                </c:pt>
                <c:pt idx="33">
                  <c:v>9</c:v>
                </c:pt>
                <c:pt idx="34">
                  <c:v>1.6</c:v>
                </c:pt>
                <c:pt idx="35">
                  <c:v>5</c:v>
                </c:pt>
                <c:pt idx="36">
                  <c:v>5.4</c:v>
                </c:pt>
                <c:pt idx="37">
                  <c:v>5.5</c:v>
                </c:pt>
                <c:pt idx="38">
                  <c:v>3.6</c:v>
                </c:pt>
                <c:pt idx="39">
                  <c:v>3.8</c:v>
                </c:pt>
                <c:pt idx="40">
                  <c:v>1</c:v>
                </c:pt>
                <c:pt idx="41">
                  <c:v>0.3</c:v>
                </c:pt>
                <c:pt idx="42">
                  <c:v>1</c:v>
                </c:pt>
                <c:pt idx="43">
                  <c:v>0.1</c:v>
                </c:pt>
                <c:pt idx="44">
                  <c:v>0.2</c:v>
                </c:pt>
                <c:pt idx="45">
                  <c:v>0.9</c:v>
                </c:pt>
                <c:pt idx="46">
                  <c:v>0.9</c:v>
                </c:pt>
                <c:pt idx="47">
                  <c:v>0.7</c:v>
                </c:pt>
                <c:pt idx="48">
                  <c:v>0.2</c:v>
                </c:pt>
                <c:pt idx="49">
                  <c:v>0</c:v>
                </c:pt>
                <c:pt idx="50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52-3CF7-477A-B826-572F9860D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24704"/>
        <c:axId val="91296512"/>
      </c:scatterChart>
      <c:valAx>
        <c:axId val="912247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Reflector height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296512"/>
        <c:crosses val="autoZero"/>
        <c:crossBetween val="midCat"/>
      </c:valAx>
      <c:valAx>
        <c:axId val="9129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Tidal range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224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3645C81-767A-4CB3-830E-31669E3C7C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A99B-462E-B9DA-DA5F97AEBE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78DFF6-9DFB-4376-810E-CA36BABAAB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99B-462E-B9DA-DA5F97AEBE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74A1722-FDF5-406C-B64F-41C8C3A8D5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99B-462E-B9DA-DA5F97AEBE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EA5D05F-0291-49A7-9001-44742511A9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99B-462E-B9DA-DA5F97AEBE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323BDBA-4C48-4551-9479-1056AFC7DE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99B-462E-B9DA-DA5F97AEBE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43E6810-9CA6-4600-8CC5-312FB00A2E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99B-462E-B9DA-DA5F97AEBE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DFBFA54-EDE7-4DE9-87BD-9E9123FE50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99B-462E-B9DA-DA5F97AEBE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25C523A-0389-4373-94A6-068CC3632A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99B-462E-B9DA-DA5F97AEBEC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27B6476-6ACA-4DD3-8832-B062AA2295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99B-462E-B9DA-DA5F97AEBEC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90A01FA-09A4-47CB-BD89-5D0670A4C1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99B-462E-B9DA-DA5F97AEBEC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0C494B7-EE7B-4803-8B3A-C1A265AEB3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99B-462E-B9DA-DA5F97AEBEC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2C3E281-53C1-43BA-88C5-C41BAA8E4F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99B-462E-B9DA-DA5F97AEBEC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DE8262B-4646-4C8F-9917-BD58662832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99B-462E-B9DA-DA5F97AEBEC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5C9101C-F7EF-43FA-9791-57FDA9C27B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99B-462E-B9DA-DA5F97AEBEC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8E9A4A7-92D8-4768-923B-39DBC46F63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99B-462E-B9DA-DA5F97AEBEC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84465C7-94F1-4127-9CE4-B153FFA126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99B-462E-B9DA-DA5F97AEBEC6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E6AD607-5615-49C3-B107-947DC5FA70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99B-462E-B9DA-DA5F97AEBEC6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835877E-28FD-4A1F-BCAD-272FFCF5DD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99B-462E-B9DA-DA5F97AEBEC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892C24E-4207-4DFD-8BD8-C452C4B1FF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99B-462E-B9DA-DA5F97AEBEC6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71AEA2F-C81B-4FEF-9925-CD90A58BC4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99B-462E-B9DA-DA5F97AEBEC6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C03E748-8CA2-44A2-95D2-768663E7C8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99B-462E-B9DA-DA5F97AEBEC6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37B770C-7462-4EDD-A2BD-9C7A77E301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99B-462E-B9DA-DA5F97AEBEC6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38812DA9-28B1-4942-A753-55964E5EAD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99B-462E-B9DA-DA5F97AEBEC6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BDB4A80A-331D-4A97-9BEA-A509A42BC2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99B-462E-B9DA-DA5F97AEBEC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9AD5CED-7A38-4F54-B4BF-BA1957C290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99B-462E-B9DA-DA5F97AEBEC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48D1FA4-4385-4F36-81FF-942991E36E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99B-462E-B9DA-DA5F97AEBEC6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E266C458-34FE-48B2-B7BA-471422D229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99B-462E-B9DA-DA5F97AEBEC6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D2A1654A-034A-4858-964D-63791EFC0E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99B-462E-B9DA-DA5F97AEBEC6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59DB97BD-588B-4411-BABC-F9B391623C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99B-462E-B9DA-DA5F97AEBEC6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C94C693F-0081-4C18-872B-201E7973B4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99B-462E-B9DA-DA5F97AEBEC6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FA2A8FB9-9C21-4ABE-9172-669A00D70C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99B-462E-B9DA-DA5F97AEBEC6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622DB686-2213-4B27-8299-27E5A74CB4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99B-462E-B9DA-DA5F97AEBEC6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362C2E23-4C01-4891-9912-3DB50181F2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99B-462E-B9DA-DA5F97AEBEC6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D32C435-B89A-4C1A-8808-BE9ADC628E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99B-462E-B9DA-DA5F97AEBEC6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6F8EB451-8C72-4947-9196-AE5AB22075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99B-462E-B9DA-DA5F97AEBEC6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8D5D499E-55E8-4437-9A3B-9B86E2C931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99B-462E-B9DA-DA5F97AEBEC6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6244E820-7C9E-4B9E-B4A8-564AC3C859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99B-462E-B9DA-DA5F97AEBEC6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E3261599-33E6-436D-A765-CE69F32B34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99B-462E-B9DA-DA5F97AEBEC6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6AB43988-1A2E-4723-8EC6-3EE2286DE9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99B-462E-B9DA-DA5F97AEBEC6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AEDE983-296A-4F93-93AB-4002D61BF5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99B-462E-B9DA-DA5F97AEBEC6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1DA606C0-120D-46BF-96FC-BD6F3820BA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99B-462E-B9DA-DA5F97AEBEC6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A99B-462E-B9DA-DA5F97AEBEC6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A99B-462E-B9DA-DA5F97AEBEC6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A99B-462E-B9DA-DA5F97AEBEC6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A99B-462E-B9DA-DA5F97AEBEC6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D-A99B-462E-B9DA-DA5F97AEBEC6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A99B-462E-B9DA-DA5F97AEBEC6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F-A99B-462E-B9DA-DA5F97AEBEC6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0-A99B-462E-B9DA-DA5F97AEBEC6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1-A99B-462E-B9DA-DA5F97AEBEC6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2-A99B-462E-B9DA-DA5F97AEBEC6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3-A99B-462E-B9DA-DA5F97AEBEC6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A99B-462E-B9DA-DA5F97AEBEC6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A99B-462E-B9DA-DA5F97AEBEC6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A99B-462E-B9DA-DA5F97AEBEC6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7-A99B-462E-B9DA-DA5F97AEBEC6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A99B-462E-B9DA-DA5F97AEBEC6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A99B-462E-B9DA-DA5F97AEBEC6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A99B-462E-B9DA-DA5F97AEBEC6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A99B-462E-B9DA-DA5F97AEBEC6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A99B-462E-B9DA-DA5F97AEBEC6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D-A99B-462E-B9DA-DA5F97AEBEC6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A99B-462E-B9DA-DA5F97AEBEC6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A99B-462E-B9DA-DA5F97AEBEC6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A99B-462E-B9DA-DA5F97AEBEC6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A99B-462E-B9DA-DA5F97AEBEC6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A99B-462E-B9DA-DA5F97AEBEC6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3-A99B-462E-B9DA-DA5F97AEBEC6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A99B-462E-B9DA-DA5F97AEBEC6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A99B-462E-B9DA-DA5F97AEBEC6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A99B-462E-B9DA-DA5F97AEBEC6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1E7-427A-A36B-704060849327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5D0-410C-A59B-DCCD54DD75B2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5D0-410C-A59B-DCCD54DD75B2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5D0-410C-A59B-DCCD54DD75B2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5D0-410C-A59B-DCCD54DD75B2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5D0-410C-A59B-DCCD54DD75B2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5D0-410C-A59B-DCCD54DD75B2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5D0-410C-A59B-DCCD54DD75B2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5D0-410C-A59B-DCCD54DD75B2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5D0-410C-A59B-DCCD54DD75B2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5D0-410C-A59B-DCCD54DD75B2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5D0-410C-A59B-DCCD54DD75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Stations!$K$2:$K$82</c:f>
              <c:numCache>
                <c:formatCode>0.00</c:formatCode>
                <c:ptCount val="81"/>
                <c:pt idx="0">
                  <c:v>25.42</c:v>
                </c:pt>
                <c:pt idx="1">
                  <c:v>-85.3</c:v>
                </c:pt>
                <c:pt idx="2">
                  <c:v>-159.58000000000001</c:v>
                </c:pt>
                <c:pt idx="3">
                  <c:v>-1.17</c:v>
                </c:pt>
                <c:pt idx="4">
                  <c:v>11.87</c:v>
                </c:pt>
                <c:pt idx="5">
                  <c:v>11.87</c:v>
                </c:pt>
                <c:pt idx="6">
                  <c:v>11.87</c:v>
                </c:pt>
                <c:pt idx="7">
                  <c:v>25.97</c:v>
                </c:pt>
                <c:pt idx="8">
                  <c:v>-64.7</c:v>
                </c:pt>
                <c:pt idx="9">
                  <c:v>121.01</c:v>
                </c:pt>
                <c:pt idx="10">
                  <c:v>114.03</c:v>
                </c:pt>
                <c:pt idx="11">
                  <c:v>-74</c:v>
                </c:pt>
                <c:pt idx="12">
                  <c:v>-4.5</c:v>
                </c:pt>
                <c:pt idx="13">
                  <c:v>-8.4</c:v>
                </c:pt>
                <c:pt idx="14">
                  <c:v>120.43</c:v>
                </c:pt>
                <c:pt idx="15">
                  <c:v>-5.55</c:v>
                </c:pt>
                <c:pt idx="16">
                  <c:v>-2.0299999999999998</c:v>
                </c:pt>
                <c:pt idx="17">
                  <c:v>-162.00640000000001</c:v>
                </c:pt>
                <c:pt idx="18">
                  <c:v>5.35</c:v>
                </c:pt>
                <c:pt idx="19">
                  <c:v>118.72</c:v>
                </c:pt>
                <c:pt idx="20">
                  <c:v>7.9</c:v>
                </c:pt>
                <c:pt idx="21">
                  <c:v>-117.5</c:v>
                </c:pt>
                <c:pt idx="22">
                  <c:v>-5.6</c:v>
                </c:pt>
                <c:pt idx="23">
                  <c:v>33.966666666666669</c:v>
                </c:pt>
                <c:pt idx="24">
                  <c:v>-57.9</c:v>
                </c:pt>
                <c:pt idx="25">
                  <c:v>-1.68</c:v>
                </c:pt>
                <c:pt idx="26">
                  <c:v>16.149999999999999</c:v>
                </c:pt>
                <c:pt idx="27">
                  <c:v>-3.97</c:v>
                </c:pt>
                <c:pt idx="28">
                  <c:v>-5.6</c:v>
                </c:pt>
                <c:pt idx="29">
                  <c:v>-16.25</c:v>
                </c:pt>
                <c:pt idx="30">
                  <c:v>45.26</c:v>
                </c:pt>
                <c:pt idx="31">
                  <c:v>31.1</c:v>
                </c:pt>
                <c:pt idx="32">
                  <c:v>-117.5</c:v>
                </c:pt>
                <c:pt idx="33">
                  <c:v>-151</c:v>
                </c:pt>
                <c:pt idx="34">
                  <c:v>114.2</c:v>
                </c:pt>
                <c:pt idx="35">
                  <c:v>150.79</c:v>
                </c:pt>
                <c:pt idx="36">
                  <c:v>-2.88</c:v>
                </c:pt>
                <c:pt idx="37">
                  <c:v>-6.38</c:v>
                </c:pt>
                <c:pt idx="38">
                  <c:v>145.91999999999999</c:v>
                </c:pt>
                <c:pt idx="39">
                  <c:v>-123.01</c:v>
                </c:pt>
                <c:pt idx="40">
                  <c:v>120.29</c:v>
                </c:pt>
                <c:pt idx="41">
                  <c:v>7.55</c:v>
                </c:pt>
                <c:pt idx="42">
                  <c:v>121.87</c:v>
                </c:pt>
                <c:pt idx="43">
                  <c:v>33.966666666666669</c:v>
                </c:pt>
                <c:pt idx="44">
                  <c:v>11.9</c:v>
                </c:pt>
                <c:pt idx="45">
                  <c:v>147.93</c:v>
                </c:pt>
                <c:pt idx="46">
                  <c:v>147.93</c:v>
                </c:pt>
                <c:pt idx="47">
                  <c:v>2.16</c:v>
                </c:pt>
                <c:pt idx="48">
                  <c:v>2.2416666666666667</c:v>
                </c:pt>
                <c:pt idx="49">
                  <c:v>0.87</c:v>
                </c:pt>
                <c:pt idx="50">
                  <c:v>2.62</c:v>
                </c:pt>
              </c:numCache>
            </c:numRef>
          </c:xVal>
          <c:yVal>
            <c:numRef>
              <c:f>Stations!$J$2:$J$82</c:f>
              <c:numCache>
                <c:formatCode>0.00</c:formatCode>
                <c:ptCount val="81"/>
                <c:pt idx="0">
                  <c:v>36.42</c:v>
                </c:pt>
                <c:pt idx="1">
                  <c:v>36.630000000000003</c:v>
                </c:pt>
                <c:pt idx="2">
                  <c:v>54.83</c:v>
                </c:pt>
                <c:pt idx="3">
                  <c:v>45.58</c:v>
                </c:pt>
                <c:pt idx="4">
                  <c:v>78.930000000000007</c:v>
                </c:pt>
                <c:pt idx="5">
                  <c:v>78.930000000000007</c:v>
                </c:pt>
                <c:pt idx="6">
                  <c:v>78.930000000000007</c:v>
                </c:pt>
                <c:pt idx="7">
                  <c:v>70.98</c:v>
                </c:pt>
                <c:pt idx="8">
                  <c:v>32.369999999999997</c:v>
                </c:pt>
                <c:pt idx="9">
                  <c:v>24.97</c:v>
                </c:pt>
                <c:pt idx="10">
                  <c:v>22.28</c:v>
                </c:pt>
                <c:pt idx="11">
                  <c:v>40.700000000000003</c:v>
                </c:pt>
                <c:pt idx="12">
                  <c:v>48.38</c:v>
                </c:pt>
                <c:pt idx="13">
                  <c:v>43.37</c:v>
                </c:pt>
                <c:pt idx="14">
                  <c:v>36.049999999999997</c:v>
                </c:pt>
                <c:pt idx="15">
                  <c:v>50.1</c:v>
                </c:pt>
                <c:pt idx="16">
                  <c:v>48.64</c:v>
                </c:pt>
                <c:pt idx="17">
                  <c:v>63.484050000000003</c:v>
                </c:pt>
                <c:pt idx="18">
                  <c:v>43.29</c:v>
                </c:pt>
                <c:pt idx="19">
                  <c:v>37.130000000000003</c:v>
                </c:pt>
                <c:pt idx="20">
                  <c:v>53.8</c:v>
                </c:pt>
                <c:pt idx="21">
                  <c:v>33</c:v>
                </c:pt>
                <c:pt idx="22">
                  <c:v>55.42</c:v>
                </c:pt>
                <c:pt idx="23">
                  <c:v>44.383333333333333</c:v>
                </c:pt>
                <c:pt idx="24">
                  <c:v>-63.3</c:v>
                </c:pt>
                <c:pt idx="25">
                  <c:v>43.4</c:v>
                </c:pt>
                <c:pt idx="26">
                  <c:v>69.33</c:v>
                </c:pt>
                <c:pt idx="27">
                  <c:v>48.72</c:v>
                </c:pt>
                <c:pt idx="28">
                  <c:v>36.01</c:v>
                </c:pt>
                <c:pt idx="29">
                  <c:v>28.47</c:v>
                </c:pt>
                <c:pt idx="30">
                  <c:v>-12.78</c:v>
                </c:pt>
                <c:pt idx="31">
                  <c:v>70.37</c:v>
                </c:pt>
                <c:pt idx="32">
                  <c:v>33</c:v>
                </c:pt>
                <c:pt idx="33">
                  <c:v>59.5</c:v>
                </c:pt>
                <c:pt idx="34">
                  <c:v>22.28</c:v>
                </c:pt>
                <c:pt idx="35">
                  <c:v>-23.17</c:v>
                </c:pt>
                <c:pt idx="36">
                  <c:v>58.46</c:v>
                </c:pt>
                <c:pt idx="37">
                  <c:v>58.2</c:v>
                </c:pt>
                <c:pt idx="38">
                  <c:v>-41.05</c:v>
                </c:pt>
                <c:pt idx="39">
                  <c:v>48.5</c:v>
                </c:pt>
                <c:pt idx="40">
                  <c:v>22.61</c:v>
                </c:pt>
                <c:pt idx="41">
                  <c:v>58.01</c:v>
                </c:pt>
                <c:pt idx="42">
                  <c:v>24.59</c:v>
                </c:pt>
                <c:pt idx="43">
                  <c:v>44.383333333333333</c:v>
                </c:pt>
                <c:pt idx="44">
                  <c:v>57.4</c:v>
                </c:pt>
                <c:pt idx="45">
                  <c:v>-42.55</c:v>
                </c:pt>
                <c:pt idx="46">
                  <c:v>-42.55</c:v>
                </c:pt>
                <c:pt idx="47">
                  <c:v>41.34</c:v>
                </c:pt>
                <c:pt idx="48">
                  <c:v>41.9</c:v>
                </c:pt>
                <c:pt idx="49">
                  <c:v>41.67</c:v>
                </c:pt>
                <c:pt idx="50">
                  <c:v>39.549999999999997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Stations!$A$2:$A$82</c15:f>
                <c15:dlblRangeCache>
                  <c:ptCount val="81"/>
                  <c:pt idx="0">
                    <c:v>NOMI</c:v>
                  </c:pt>
                  <c:pt idx="1">
                    <c:v>KYDH</c:v>
                  </c:pt>
                  <c:pt idx="2">
                    <c:v>AC12</c:v>
                  </c:pt>
                  <c:pt idx="3">
                    <c:v>Cordouan</c:v>
                  </c:pt>
                  <c:pt idx="4">
                    <c:v>NYA1</c:v>
                  </c:pt>
                  <c:pt idx="5">
                    <c:v>NYAL</c:v>
                  </c:pt>
                  <c:pt idx="6">
                    <c:v>NYA2</c:v>
                  </c:pt>
                  <c:pt idx="7">
                    <c:v>HONS</c:v>
                  </c:pt>
                  <c:pt idx="8">
                    <c:v>BRMU</c:v>
                  </c:pt>
                  <c:pt idx="9">
                    <c:v>TaiCOAST</c:v>
                  </c:pt>
                  <c:pt idx="10">
                    <c:v>HKPC</c:v>
                  </c:pt>
                  <c:pt idx="11">
                    <c:v>NYBP</c:v>
                  </c:pt>
                  <c:pt idx="12">
                    <c:v>BRST</c:v>
                  </c:pt>
                  <c:pt idx="13">
                    <c:v>ACOR</c:v>
                  </c:pt>
                  <c:pt idx="14">
                    <c:v>Qingdao</c:v>
                  </c:pt>
                  <c:pt idx="15">
                    <c:v>NEWL</c:v>
                  </c:pt>
                  <c:pt idx="16">
                    <c:v>SMTG</c:v>
                  </c:pt>
                  <c:pt idx="17">
                    <c:v>AT01</c:v>
                  </c:pt>
                  <c:pt idx="18">
                    <c:v>MARS</c:v>
                  </c:pt>
                  <c:pt idx="19">
                    <c:v>SWCR</c:v>
                  </c:pt>
                  <c:pt idx="20">
                    <c:v>TGW2</c:v>
                  </c:pt>
                  <c:pt idx="21">
                    <c:v>GPS-14</c:v>
                  </c:pt>
                  <c:pt idx="22">
                    <c:v>CAML</c:v>
                  </c:pt>
                  <c:pt idx="23">
                    <c:v>SOP1</c:v>
                  </c:pt>
                  <c:pt idx="24">
                    <c:v>OHI3</c:v>
                  </c:pt>
                  <c:pt idx="25">
                    <c:v>SCOA</c:v>
                  </c:pt>
                  <c:pt idx="26">
                    <c:v>ANDE</c:v>
                  </c:pt>
                  <c:pt idx="27">
                    <c:v>ROTG</c:v>
                  </c:pt>
                  <c:pt idx="28">
                    <c:v>TARI</c:v>
                  </c:pt>
                  <c:pt idx="29">
                    <c:v>TN01</c:v>
                  </c:pt>
                  <c:pt idx="30">
                    <c:v>MAYG</c:v>
                  </c:pt>
                  <c:pt idx="31">
                    <c:v>VARD</c:v>
                  </c:pt>
                  <c:pt idx="32">
                    <c:v>GPS-18</c:v>
                  </c:pt>
                  <c:pt idx="33">
                    <c:v>PBAY</c:v>
                  </c:pt>
                  <c:pt idx="34">
                    <c:v>HKQT</c:v>
                  </c:pt>
                  <c:pt idx="35">
                    <c:v>RSBY</c:v>
                  </c:pt>
                  <c:pt idx="36">
                    <c:v>DUDE</c:v>
                  </c:pt>
                  <c:pt idx="37">
                    <c:v>SWTG</c:v>
                  </c:pt>
                  <c:pt idx="38">
                    <c:v>BUR2</c:v>
                  </c:pt>
                  <c:pt idx="39">
                    <c:v>SC02</c:v>
                  </c:pt>
                  <c:pt idx="40">
                    <c:v>Kaohsiung</c:v>
                  </c:pt>
                  <c:pt idx="41">
                    <c:v>TGDE</c:v>
                  </c:pt>
                  <c:pt idx="42">
                    <c:v>Suao</c:v>
                  </c:pt>
                  <c:pt idx="43">
                    <c:v>SOP2</c:v>
                  </c:pt>
                  <c:pt idx="44">
                    <c:v>GTGU</c:v>
                  </c:pt>
                  <c:pt idx="45">
                    <c:v>SPBY</c:v>
                  </c:pt>
                  <c:pt idx="46">
                    <c:v>SPBY2</c:v>
                  </c:pt>
                  <c:pt idx="47">
                    <c:v>BCL1</c:v>
                  </c:pt>
                  <c:pt idx="48">
                    <c:v>PDPP</c:v>
                  </c:pt>
                  <c:pt idx="49">
                    <c:v>PALS</c:v>
                  </c:pt>
                  <c:pt idx="50">
                    <c:v>MAL1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47-A99B-462E-B9DA-DA5F97AEB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36544"/>
        <c:axId val="91438464"/>
      </c:scatterChart>
      <c:valAx>
        <c:axId val="91436544"/>
        <c:scaling>
          <c:orientation val="minMax"/>
          <c:max val="45"/>
          <c:min val="-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Longitude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438464"/>
        <c:crossesAt val="-90"/>
        <c:crossBetween val="midCat"/>
        <c:majorUnit val="45"/>
      </c:valAx>
      <c:valAx>
        <c:axId val="91438464"/>
        <c:scaling>
          <c:orientation val="minMax"/>
          <c:max val="90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Latitdue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436544"/>
        <c:crossesAt val="-180"/>
        <c:crossBetween val="midCat"/>
        <c:majorUnit val="15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wTG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noFill/>
              </a:ln>
              <a:effectLst/>
            </c:spPr>
          </c:marker>
          <c:xVal>
            <c:numRef>
              <c:f>(Stations!$B$5,Stations!$B$8,Stations!$B$16,Stations!$B$19,Stations!$B$20,Stations!$B$22,Stations!$B$24,Stations!$B$25,Stations!$B$27,Stations!$B$28,Stations!$B$32,Stations!$B$35,Stations!$B$36,Stations!$B$37,Stations!$B$39,Stations!$B$40,Stations!$B$41,Stations!$B$42,Stations!$B$52)</c:f>
              <c:numCache>
                <c:formatCode>0.0</c:formatCode>
                <c:ptCount val="19"/>
                <c:pt idx="0">
                  <c:v>60</c:v>
                </c:pt>
                <c:pt idx="1">
                  <c:v>46.22</c:v>
                </c:pt>
                <c:pt idx="2">
                  <c:v>15</c:v>
                </c:pt>
                <c:pt idx="3">
                  <c:v>12.6</c:v>
                </c:pt>
                <c:pt idx="4">
                  <c:v>12.5</c:v>
                </c:pt>
                <c:pt idx="5">
                  <c:v>11.6</c:v>
                </c:pt>
                <c:pt idx="6">
                  <c:v>11.16</c:v>
                </c:pt>
                <c:pt idx="7">
                  <c:v>11</c:v>
                </c:pt>
                <c:pt idx="8">
                  <c:v>10.5</c:v>
                </c:pt>
                <c:pt idx="9">
                  <c:v>9.02</c:v>
                </c:pt>
                <c:pt idx="10">
                  <c:v>8</c:v>
                </c:pt>
                <c:pt idx="11">
                  <c:v>6.5</c:v>
                </c:pt>
                <c:pt idx="12">
                  <c:v>6.4</c:v>
                </c:pt>
                <c:pt idx="13">
                  <c:v>6</c:v>
                </c:pt>
                <c:pt idx="14">
                  <c:v>5.55</c:v>
                </c:pt>
                <c:pt idx="15">
                  <c:v>5.5</c:v>
                </c:pt>
                <c:pt idx="16">
                  <c:v>5.5</c:v>
                </c:pt>
                <c:pt idx="17">
                  <c:v>5.34</c:v>
                </c:pt>
                <c:pt idx="18">
                  <c:v>1.3</c:v>
                </c:pt>
              </c:numCache>
            </c:numRef>
          </c:xVal>
          <c:yVal>
            <c:numRef>
              <c:f>(Stations!$C$5,Stations!$C$8,Stations!$C$16,Stations!$C$19,Stations!$C$20,Stations!$C$22,Stations!$C$24,Stations!$C$25,Stations!$C$27,Stations!$C$28,Stations!$C$32,Stations!$C$35,Stations!$C$36,Stations!$C$37,Stations!$C$39,Stations!$C$40,Stations!$C$41,Stations!$C$42,Stations!$C$52)</c:f>
              <c:numCache>
                <c:formatCode>0.0</c:formatCode>
                <c:ptCount val="19"/>
                <c:pt idx="0">
                  <c:v>6</c:v>
                </c:pt>
                <c:pt idx="1">
                  <c:v>1.7</c:v>
                </c:pt>
                <c:pt idx="2">
                  <c:v>3.5</c:v>
                </c:pt>
                <c:pt idx="3">
                  <c:v>1</c:v>
                </c:pt>
                <c:pt idx="4">
                  <c:v>0.4</c:v>
                </c:pt>
                <c:pt idx="5">
                  <c:v>2.5</c:v>
                </c:pt>
                <c:pt idx="6">
                  <c:v>3.2</c:v>
                </c:pt>
                <c:pt idx="7">
                  <c:v>0.1</c:v>
                </c:pt>
                <c:pt idx="8">
                  <c:v>4.8</c:v>
                </c:pt>
                <c:pt idx="9">
                  <c:v>2.5</c:v>
                </c:pt>
                <c:pt idx="10">
                  <c:v>2</c:v>
                </c:pt>
                <c:pt idx="11">
                  <c:v>9</c:v>
                </c:pt>
                <c:pt idx="12">
                  <c:v>1.6</c:v>
                </c:pt>
                <c:pt idx="13">
                  <c:v>5</c:v>
                </c:pt>
                <c:pt idx="14">
                  <c:v>5.5</c:v>
                </c:pt>
                <c:pt idx="15">
                  <c:v>3.6</c:v>
                </c:pt>
                <c:pt idx="16">
                  <c:v>3.8</c:v>
                </c:pt>
                <c:pt idx="17">
                  <c:v>1</c:v>
                </c:pt>
                <c:pt idx="18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1B-4529-9F93-8432EF7928CD}"/>
            </c:ext>
          </c:extLst>
        </c:ser>
        <c:ser>
          <c:idx val="0"/>
          <c:order val="1"/>
          <c:tx>
            <c:v>all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544BB2E-D3D2-4B87-866A-DFA13F887C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31B-4529-9F93-8432EF7928CD}"/>
                </c:ext>
              </c:extLst>
            </c:dLbl>
            <c:dLbl>
              <c:idx val="1"/>
              <c:layout>
                <c:manualLayout>
                  <c:x val="-3.8145526686099981E-2"/>
                  <c:y val="-4.6432282355074676E-2"/>
                </c:manualLayout>
              </c:layout>
              <c:tx>
                <c:rich>
                  <a:bodyPr/>
                  <a:lstStyle/>
                  <a:p>
                    <a:fld id="{A7761804-973C-4645-B247-4B6B5830B0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31B-4529-9F93-8432EF7928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B06AE06-3A4D-4E31-869A-E6B81408F5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31B-4529-9F93-8432EF7928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4DED47B-7263-4D9F-8BE2-FFCD631065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31B-4529-9F93-8432EF7928C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7438DD3-32C5-4AFB-A0DC-79B116FCA3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31B-4529-9F93-8432EF7928CD}"/>
                </c:ext>
              </c:extLst>
            </c:dLbl>
            <c:dLbl>
              <c:idx val="5"/>
              <c:layout>
                <c:manualLayout>
                  <c:x val="0"/>
                  <c:y val="6.5005195297104454E-2"/>
                </c:manualLayout>
              </c:layout>
              <c:tx>
                <c:rich>
                  <a:bodyPr/>
                  <a:lstStyle/>
                  <a:p>
                    <a:fld id="{63D3C2F4-70E3-4410-B7EC-3DA07A81FE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31B-4529-9F93-8432EF7928CD}"/>
                </c:ext>
              </c:extLst>
            </c:dLbl>
            <c:dLbl>
              <c:idx val="6"/>
              <c:layout>
                <c:manualLayout>
                  <c:x val="-6.3575877810167006E-3"/>
                  <c:y val="-6.5005195297104454E-2"/>
                </c:manualLayout>
              </c:layout>
              <c:tx>
                <c:rich>
                  <a:bodyPr/>
                  <a:lstStyle/>
                  <a:p>
                    <a:fld id="{CC9BA993-7E05-4E76-AF33-34E96651DF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31B-4529-9F93-8432EF7928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640F785-51BE-4BD7-8C60-3CE96E1813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31B-4529-9F93-8432EF7928CD}"/>
                </c:ext>
              </c:extLst>
            </c:dLbl>
            <c:dLbl>
              <c:idx val="8"/>
              <c:layout>
                <c:manualLayout>
                  <c:x val="-3.1787938905083234E-3"/>
                  <c:y val="6.0361967061597084E-2"/>
                </c:manualLayout>
              </c:layout>
              <c:tx>
                <c:rich>
                  <a:bodyPr/>
                  <a:lstStyle/>
                  <a:p>
                    <a:fld id="{FC07FF40-E082-451C-B9B0-DC3AB46FDE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31B-4529-9F93-8432EF7928C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9122F79-D844-46E7-AE5F-DFED1DA2D1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31B-4529-9F93-8432EF7928CD}"/>
                </c:ext>
              </c:extLst>
            </c:dLbl>
            <c:dLbl>
              <c:idx val="10"/>
              <c:layout>
                <c:manualLayout>
                  <c:x val="1.2622654683427305E-2"/>
                  <c:y val="3.7204315791874755E-2"/>
                </c:manualLayout>
              </c:layout>
              <c:tx>
                <c:rich>
                  <a:bodyPr/>
                  <a:lstStyle/>
                  <a:p>
                    <a:fld id="{406DB36E-87BF-4626-A80D-F6826FA9A6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31B-4529-9F93-8432EF7928CD}"/>
                </c:ext>
              </c:extLst>
            </c:dLbl>
            <c:dLbl>
              <c:idx val="11"/>
              <c:layout>
                <c:manualLayout>
                  <c:x val="-7.6291053372199699E-2"/>
                  <c:y val="3.2502597648552151E-2"/>
                </c:manualLayout>
              </c:layout>
              <c:tx>
                <c:rich>
                  <a:bodyPr/>
                  <a:lstStyle/>
                  <a:p>
                    <a:fld id="{700DBF09-972A-4B73-B20A-D4A8664377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31B-4529-9F93-8432EF7928C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46000C1-F7E0-4233-8048-CE8D535743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31B-4529-9F93-8432EF7928CD}"/>
                </c:ext>
              </c:extLst>
            </c:dLbl>
            <c:dLbl>
              <c:idx val="13"/>
              <c:layout>
                <c:manualLayout>
                  <c:x val="0"/>
                  <c:y val="4.205270163773743E-2"/>
                </c:manualLayout>
              </c:layout>
              <c:tx>
                <c:rich>
                  <a:bodyPr/>
                  <a:lstStyle/>
                  <a:p>
                    <a:fld id="{927C4FD6-4C01-4F72-8270-36BDB0B344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31B-4529-9F93-8432EF7928C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09A06E3-2F5D-4370-AD33-78F8944E3F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C7E-4F68-AE1A-D57E2D894DFF}"/>
                </c:ext>
              </c:extLst>
            </c:dLbl>
            <c:dLbl>
              <c:idx val="15"/>
              <c:layout>
                <c:manualLayout>
                  <c:x val="-5.7853165641002268E-17"/>
                  <c:y val="4.7310209130329546E-3"/>
                </c:manualLayout>
              </c:layout>
              <c:tx>
                <c:rich>
                  <a:bodyPr/>
                  <a:lstStyle/>
                  <a:p>
                    <a:fld id="{0B2A6C20-48EA-42A9-B85F-E434B72C0C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31B-4529-9F93-8432EF7928CD}"/>
                </c:ext>
              </c:extLst>
            </c:dLbl>
            <c:dLbl>
              <c:idx val="16"/>
              <c:layout>
                <c:manualLayout>
                  <c:x val="0"/>
                  <c:y val="4.1789054119567147E-2"/>
                </c:manualLayout>
              </c:layout>
              <c:tx>
                <c:rich>
                  <a:bodyPr/>
                  <a:lstStyle/>
                  <a:p>
                    <a:fld id="{1203ABD4-8BF9-45C6-A89D-8F3B75B711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31B-4529-9F93-8432EF7928C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1A8ED57-E60A-4CCD-AB40-042A6D921D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C7E-4F68-AE1A-D57E2D894DF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5E188FC-8C28-4801-88EB-28345BC8CE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C7E-4F68-AE1A-D57E2D894DF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5FFC376-7EFB-4935-AFBE-E9FE989422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C7E-4F68-AE1A-D57E2D894DF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1F04D1D-935E-4DB0-A550-06B3F1CEF6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C7E-4F68-AE1A-D57E2D894DF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7385DDC-3234-4388-9315-30B4DB2A91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C7E-4F68-AE1A-D57E2D894DF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C41C564B-9290-42E6-AD2D-C7F60766E9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C7E-4F68-AE1A-D57E2D894DF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67AF8C4-4870-477D-8E39-A277DDEF4D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C7E-4F68-AE1A-D57E2D894DF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1BCEE207-3076-4CD4-889C-AAC1D2EFCB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C7E-4F68-AE1A-D57E2D894DFF}"/>
                </c:ext>
              </c:extLst>
            </c:dLbl>
            <c:dLbl>
              <c:idx val="25"/>
              <c:layout>
                <c:manualLayout>
                  <c:x val="3.1556636708568249E-3"/>
                  <c:y val="1.1699701767979467E-4"/>
                </c:manualLayout>
              </c:layout>
              <c:tx>
                <c:rich>
                  <a:bodyPr/>
                  <a:lstStyle/>
                  <a:p>
                    <a:fld id="{555F3262-C85C-40B3-9349-3E5BEC0E26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31B-4529-9F93-8432EF7928C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9AD83850-27E7-4D4B-8931-1A17876021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C7E-4F68-AE1A-D57E2D894DF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354B4344-642D-49EC-A853-705C2D08BF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531B-4529-9F93-8432EF7928CD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745FAAC-8DAE-4B87-808D-1DF8C74418E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C7E-4F68-AE1A-D57E2D894DF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5468243-FB97-4EFA-9FB5-E3C46FD437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C7E-4F68-AE1A-D57E2D894DF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E24B469-197A-4CD6-AC7E-BE96054914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C7E-4F68-AE1A-D57E2D894DF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94F99230-CE59-4108-881A-8851959FEB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C7E-4F68-AE1A-D57E2D894DFF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283C611-C944-426B-A908-D6473C2490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C7E-4F68-AE1A-D57E2D894DFF}"/>
                </c:ext>
              </c:extLst>
            </c:dLbl>
            <c:dLbl>
              <c:idx val="33"/>
              <c:layout>
                <c:manualLayout>
                  <c:x val="3.1556636708568544E-3"/>
                  <c:y val="-1.8690089616772276E-2"/>
                </c:manualLayout>
              </c:layout>
              <c:tx>
                <c:rich>
                  <a:bodyPr/>
                  <a:lstStyle/>
                  <a:p>
                    <a:fld id="{840531A0-38A5-4C82-AABE-CD225E14EB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31B-4529-9F93-8432EF7928CD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33BEF7EB-61A0-4294-A2E6-DF7885A9D6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C7E-4F68-AE1A-D57E2D894DFF}"/>
                </c:ext>
              </c:extLst>
            </c:dLbl>
            <c:dLbl>
              <c:idx val="35"/>
              <c:layout>
                <c:manualLayout>
                  <c:x val="-5.7218290029149819E-2"/>
                  <c:y val="3.7461346038960723E-2"/>
                </c:manualLayout>
              </c:layout>
              <c:tx>
                <c:rich>
                  <a:bodyPr/>
                  <a:lstStyle/>
                  <a:p>
                    <a:fld id="{A5A3243D-E6D0-4AD1-8602-30D39802ED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31B-4529-9F93-8432EF7928CD}"/>
                </c:ext>
              </c:extLst>
            </c:dLbl>
            <c:dLbl>
              <c:idx val="36"/>
              <c:layout>
                <c:manualLayout>
                  <c:x val="3.8333113844915293E-2"/>
                  <c:y val="-7.9881001523904593E-2"/>
                </c:manualLayout>
              </c:layout>
              <c:tx>
                <c:rich>
                  <a:bodyPr/>
                  <a:lstStyle/>
                  <a:p>
                    <a:fld id="{D4488679-003F-4F11-8561-FC8E152591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31B-4529-9F93-8432EF7928CD}"/>
                </c:ext>
              </c:extLst>
            </c:dLbl>
            <c:dLbl>
              <c:idx val="37"/>
              <c:layout>
                <c:manualLayout>
                  <c:x val="-5.3687530119972633E-2"/>
                  <c:y val="-5.0208092236254769E-2"/>
                </c:manualLayout>
              </c:layout>
              <c:tx>
                <c:rich>
                  <a:bodyPr/>
                  <a:lstStyle/>
                  <a:p>
                    <a:fld id="{7103290E-3FF3-48CF-B706-42D4EE9D97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31B-4529-9F93-8432EF7928CD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F269E803-8EA7-4CD5-8151-0313639902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C7E-4F68-AE1A-D57E2D894DF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28CCF851-0C42-4037-A204-3231562123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C7E-4F68-AE1A-D57E2D894DFF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8D39B485-D7AC-4BA8-87FB-0633834337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C7E-4F68-AE1A-D57E2D894DFF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6838C11C-3C4D-4339-AC01-F0A169F48D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C7E-4F68-AE1A-D57E2D894DFF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033EB1CC-D06E-4428-A46D-7166278CE6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C7E-4F68-AE1A-D57E2D894DF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EB7BAEE-A615-42AE-BD34-A32076DFB2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C7E-4F68-AE1A-D57E2D894DFF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86F8D75A-96DF-41E4-AA69-FC78F5D58C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C7E-4F68-AE1A-D57E2D894DFF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BF3606D-87F1-4ED7-9473-1B9255FED9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C7E-4F68-AE1A-D57E2D894DFF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03845520-1368-441F-AF7B-BC088DE377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C7E-4F68-AE1A-D57E2D894DFF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25F189B5-078F-4EFD-8BB2-3F040B2202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C7E-4F68-AE1A-D57E2D894DFF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8FB2BE8F-3C08-463E-8534-C6F906F81A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C7E-4F68-AE1A-D57E2D894DFF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4C335A42-DCA6-4184-BC6F-139F62EE43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C7E-4F68-AE1A-D57E2D894DFF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BE89FEA7-4B6C-4C89-B4CF-CFF15C91A7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C7E-4F68-AE1A-D57E2D894DF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531B-4529-9F93-8432EF7928CD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531B-4529-9F93-8432EF7928CD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531B-4529-9F93-8432EF7928CD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7-531B-4529-9F93-8432EF7928CD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531B-4529-9F93-8432EF7928CD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531B-4529-9F93-8432EF7928CD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531B-4529-9F93-8432EF7928CD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531B-4529-9F93-8432EF7928CD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531B-4529-9F93-8432EF7928CD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D-531B-4529-9F93-8432EF7928CD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531B-4529-9F93-8432EF7928CD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531B-4529-9F93-8432EF7928CD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531B-4529-9F93-8432EF7928CD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531B-4529-9F93-8432EF7928CD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531B-4529-9F93-8432EF7928CD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3-531B-4529-9F93-8432EF7928CD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531B-4529-9F93-8432EF7928CD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531B-4529-9F93-8432EF7928CD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531B-4529-9F93-8432EF7928CD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7-531B-4529-9F93-8432EF7928CD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8-531B-4529-9F93-8432EF7928CD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9-531B-4529-9F93-8432EF7928CD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A-531B-4529-9F93-8432EF7928CD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B-531B-4529-9F93-8432EF7928CD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C-531B-4529-9F93-8432EF7928CD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D-531B-4529-9F93-8432EF7928CD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E-531B-4529-9F93-8432EF7928CD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F-531B-4529-9F93-8432EF7928CD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0-531B-4529-9F93-8432EF7928CD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1-531B-4529-9F93-8432EF7928C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Stations!$B$2:$B$82</c:f>
              <c:numCache>
                <c:formatCode>0.0</c:formatCode>
                <c:ptCount val="81"/>
                <c:pt idx="0">
                  <c:v>275.64999999999998</c:v>
                </c:pt>
                <c:pt idx="1">
                  <c:v>93.9</c:v>
                </c:pt>
                <c:pt idx="2">
                  <c:v>67.959999999999994</c:v>
                </c:pt>
                <c:pt idx="3">
                  <c:v>60</c:v>
                </c:pt>
                <c:pt idx="4">
                  <c:v>49.13</c:v>
                </c:pt>
                <c:pt idx="5">
                  <c:v>48.62</c:v>
                </c:pt>
                <c:pt idx="6">
                  <c:v>46.22</c:v>
                </c:pt>
                <c:pt idx="7">
                  <c:v>31.94</c:v>
                </c:pt>
                <c:pt idx="8">
                  <c:v>20.65</c:v>
                </c:pt>
                <c:pt idx="9">
                  <c:v>20.260000000000002</c:v>
                </c:pt>
                <c:pt idx="10">
                  <c:v>19.7</c:v>
                </c:pt>
                <c:pt idx="11">
                  <c:v>17.559999999999999</c:v>
                </c:pt>
                <c:pt idx="12">
                  <c:v>17</c:v>
                </c:pt>
                <c:pt idx="13">
                  <c:v>15.31</c:v>
                </c:pt>
                <c:pt idx="14">
                  <c:v>15</c:v>
                </c:pt>
                <c:pt idx="15">
                  <c:v>14.42</c:v>
                </c:pt>
                <c:pt idx="16">
                  <c:v>13.5</c:v>
                </c:pt>
                <c:pt idx="17">
                  <c:v>12.6</c:v>
                </c:pt>
                <c:pt idx="18">
                  <c:v>12.5</c:v>
                </c:pt>
                <c:pt idx="19">
                  <c:v>12.5</c:v>
                </c:pt>
                <c:pt idx="20">
                  <c:v>11.6</c:v>
                </c:pt>
                <c:pt idx="21">
                  <c:v>11.4</c:v>
                </c:pt>
                <c:pt idx="22">
                  <c:v>11.16</c:v>
                </c:pt>
                <c:pt idx="23">
                  <c:v>11</c:v>
                </c:pt>
                <c:pt idx="24">
                  <c:v>11</c:v>
                </c:pt>
                <c:pt idx="25">
                  <c:v>10.5</c:v>
                </c:pt>
                <c:pt idx="26">
                  <c:v>9.02</c:v>
                </c:pt>
                <c:pt idx="27">
                  <c:v>9</c:v>
                </c:pt>
                <c:pt idx="28">
                  <c:v>8.5</c:v>
                </c:pt>
                <c:pt idx="29">
                  <c:v>8.17</c:v>
                </c:pt>
                <c:pt idx="30">
                  <c:v>8</c:v>
                </c:pt>
                <c:pt idx="31">
                  <c:v>7.53</c:v>
                </c:pt>
                <c:pt idx="32">
                  <c:v>7</c:v>
                </c:pt>
                <c:pt idx="33">
                  <c:v>6.5</c:v>
                </c:pt>
                <c:pt idx="34">
                  <c:v>6.4</c:v>
                </c:pt>
                <c:pt idx="35">
                  <c:v>6</c:v>
                </c:pt>
                <c:pt idx="36">
                  <c:v>5.85</c:v>
                </c:pt>
                <c:pt idx="37">
                  <c:v>5.55</c:v>
                </c:pt>
                <c:pt idx="38">
                  <c:v>5.5</c:v>
                </c:pt>
                <c:pt idx="39">
                  <c:v>5.5</c:v>
                </c:pt>
                <c:pt idx="40">
                  <c:v>5.34</c:v>
                </c:pt>
                <c:pt idx="41">
                  <c:v>5.05</c:v>
                </c:pt>
                <c:pt idx="42">
                  <c:v>4.4000000000000004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3.75</c:v>
                </c:pt>
                <c:pt idx="47">
                  <c:v>3.7</c:v>
                </c:pt>
                <c:pt idx="48">
                  <c:v>3</c:v>
                </c:pt>
                <c:pt idx="49">
                  <c:v>2.5</c:v>
                </c:pt>
                <c:pt idx="50">
                  <c:v>1.3</c:v>
                </c:pt>
              </c:numCache>
            </c:numRef>
          </c:xVal>
          <c:yVal>
            <c:numRef>
              <c:f>Stations!$C$2:$C$82</c:f>
              <c:numCache>
                <c:formatCode>0.0</c:formatCode>
                <c:ptCount val="81"/>
                <c:pt idx="0">
                  <c:v>0</c:v>
                </c:pt>
                <c:pt idx="1">
                  <c:v>6.5</c:v>
                </c:pt>
                <c:pt idx="2">
                  <c:v>3.6</c:v>
                </c:pt>
                <c:pt idx="3">
                  <c:v>6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3.1</c:v>
                </c:pt>
                <c:pt idx="8">
                  <c:v>1.3</c:v>
                </c:pt>
                <c:pt idx="9">
                  <c:v>2.25</c:v>
                </c:pt>
                <c:pt idx="10">
                  <c:v>2</c:v>
                </c:pt>
                <c:pt idx="11">
                  <c:v>2.2999999999999998</c:v>
                </c:pt>
                <c:pt idx="12">
                  <c:v>7.6</c:v>
                </c:pt>
                <c:pt idx="13">
                  <c:v>4.4000000000000004</c:v>
                </c:pt>
                <c:pt idx="14">
                  <c:v>3.5</c:v>
                </c:pt>
                <c:pt idx="15">
                  <c:v>5.8</c:v>
                </c:pt>
                <c:pt idx="16">
                  <c:v>12</c:v>
                </c:pt>
                <c:pt idx="17">
                  <c:v>1</c:v>
                </c:pt>
                <c:pt idx="18">
                  <c:v>0.4</c:v>
                </c:pt>
                <c:pt idx="19">
                  <c:v>0</c:v>
                </c:pt>
                <c:pt idx="20">
                  <c:v>2.5</c:v>
                </c:pt>
                <c:pt idx="21">
                  <c:v>1.4</c:v>
                </c:pt>
                <c:pt idx="22">
                  <c:v>3.2</c:v>
                </c:pt>
                <c:pt idx="23">
                  <c:v>0.1</c:v>
                </c:pt>
                <c:pt idx="24">
                  <c:v>2.8</c:v>
                </c:pt>
                <c:pt idx="25">
                  <c:v>4.8</c:v>
                </c:pt>
                <c:pt idx="26">
                  <c:v>2.5</c:v>
                </c:pt>
                <c:pt idx="27">
                  <c:v>8.4</c:v>
                </c:pt>
                <c:pt idx="28">
                  <c:v>1.6</c:v>
                </c:pt>
                <c:pt idx="29">
                  <c:v>2.6</c:v>
                </c:pt>
                <c:pt idx="30">
                  <c:v>2</c:v>
                </c:pt>
                <c:pt idx="31">
                  <c:v>3.6</c:v>
                </c:pt>
                <c:pt idx="32">
                  <c:v>1.4</c:v>
                </c:pt>
                <c:pt idx="33">
                  <c:v>9</c:v>
                </c:pt>
                <c:pt idx="34">
                  <c:v>1.6</c:v>
                </c:pt>
                <c:pt idx="35">
                  <c:v>5</c:v>
                </c:pt>
                <c:pt idx="36">
                  <c:v>5.4</c:v>
                </c:pt>
                <c:pt idx="37">
                  <c:v>5.5</c:v>
                </c:pt>
                <c:pt idx="38">
                  <c:v>3.6</c:v>
                </c:pt>
                <c:pt idx="39">
                  <c:v>3.8</c:v>
                </c:pt>
                <c:pt idx="40">
                  <c:v>1</c:v>
                </c:pt>
                <c:pt idx="41">
                  <c:v>0.3</c:v>
                </c:pt>
                <c:pt idx="42">
                  <c:v>1</c:v>
                </c:pt>
                <c:pt idx="43">
                  <c:v>0.1</c:v>
                </c:pt>
                <c:pt idx="44">
                  <c:v>0.2</c:v>
                </c:pt>
                <c:pt idx="45">
                  <c:v>0.9</c:v>
                </c:pt>
                <c:pt idx="46">
                  <c:v>0.9</c:v>
                </c:pt>
                <c:pt idx="47">
                  <c:v>0.7</c:v>
                </c:pt>
                <c:pt idx="48">
                  <c:v>0.2</c:v>
                </c:pt>
                <c:pt idx="49">
                  <c:v>0</c:v>
                </c:pt>
                <c:pt idx="50">
                  <c:v>0.6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Stations!$A$2:$A$52</c15:f>
                <c15:dlblRangeCache>
                  <c:ptCount val="51"/>
                  <c:pt idx="0">
                    <c:v>NOMI</c:v>
                  </c:pt>
                  <c:pt idx="1">
                    <c:v>KYDH</c:v>
                  </c:pt>
                  <c:pt idx="2">
                    <c:v>AC12</c:v>
                  </c:pt>
                  <c:pt idx="3">
                    <c:v>Cordouan</c:v>
                  </c:pt>
                  <c:pt idx="4">
                    <c:v>NYA1</c:v>
                  </c:pt>
                  <c:pt idx="5">
                    <c:v>NYAL</c:v>
                  </c:pt>
                  <c:pt idx="6">
                    <c:v>NYA2</c:v>
                  </c:pt>
                  <c:pt idx="7">
                    <c:v>HONS</c:v>
                  </c:pt>
                  <c:pt idx="8">
                    <c:v>BRMU</c:v>
                  </c:pt>
                  <c:pt idx="9">
                    <c:v>TaiCOAST</c:v>
                  </c:pt>
                  <c:pt idx="10">
                    <c:v>HKPC</c:v>
                  </c:pt>
                  <c:pt idx="11">
                    <c:v>NYBP</c:v>
                  </c:pt>
                  <c:pt idx="12">
                    <c:v>BRST</c:v>
                  </c:pt>
                  <c:pt idx="13">
                    <c:v>ACOR</c:v>
                  </c:pt>
                  <c:pt idx="14">
                    <c:v>Qingdao</c:v>
                  </c:pt>
                  <c:pt idx="15">
                    <c:v>NEWL</c:v>
                  </c:pt>
                  <c:pt idx="16">
                    <c:v>SMTG</c:v>
                  </c:pt>
                  <c:pt idx="17">
                    <c:v>AT01</c:v>
                  </c:pt>
                  <c:pt idx="18">
                    <c:v>MARS</c:v>
                  </c:pt>
                  <c:pt idx="19">
                    <c:v>SWCR</c:v>
                  </c:pt>
                  <c:pt idx="20">
                    <c:v>TGW2</c:v>
                  </c:pt>
                  <c:pt idx="21">
                    <c:v>GPS-14</c:v>
                  </c:pt>
                  <c:pt idx="22">
                    <c:v>CAML</c:v>
                  </c:pt>
                  <c:pt idx="23">
                    <c:v>SOP1</c:v>
                  </c:pt>
                  <c:pt idx="24">
                    <c:v>OHI3</c:v>
                  </c:pt>
                  <c:pt idx="25">
                    <c:v>SCOA</c:v>
                  </c:pt>
                  <c:pt idx="26">
                    <c:v>ANDE</c:v>
                  </c:pt>
                  <c:pt idx="27">
                    <c:v>ROTG</c:v>
                  </c:pt>
                  <c:pt idx="28">
                    <c:v>TARI</c:v>
                  </c:pt>
                  <c:pt idx="29">
                    <c:v>TN01</c:v>
                  </c:pt>
                  <c:pt idx="30">
                    <c:v>MAYG</c:v>
                  </c:pt>
                  <c:pt idx="31">
                    <c:v>VARD</c:v>
                  </c:pt>
                  <c:pt idx="32">
                    <c:v>GPS-18</c:v>
                  </c:pt>
                  <c:pt idx="33">
                    <c:v>PBAY</c:v>
                  </c:pt>
                  <c:pt idx="34">
                    <c:v>HKQT</c:v>
                  </c:pt>
                  <c:pt idx="35">
                    <c:v>RSBY</c:v>
                  </c:pt>
                  <c:pt idx="36">
                    <c:v>DUDE</c:v>
                  </c:pt>
                  <c:pt idx="37">
                    <c:v>SWTG</c:v>
                  </c:pt>
                  <c:pt idx="38">
                    <c:v>BUR2</c:v>
                  </c:pt>
                  <c:pt idx="39">
                    <c:v>SC02</c:v>
                  </c:pt>
                  <c:pt idx="40">
                    <c:v>Kaohsiung</c:v>
                  </c:pt>
                  <c:pt idx="41">
                    <c:v>TGDE</c:v>
                  </c:pt>
                  <c:pt idx="42">
                    <c:v>Suao</c:v>
                  </c:pt>
                  <c:pt idx="43">
                    <c:v>SOP2</c:v>
                  </c:pt>
                  <c:pt idx="44">
                    <c:v>GTGU</c:v>
                  </c:pt>
                  <c:pt idx="45">
                    <c:v>SPBY</c:v>
                  </c:pt>
                  <c:pt idx="46">
                    <c:v>SPBY2</c:v>
                  </c:pt>
                  <c:pt idx="47">
                    <c:v>BCL1</c:v>
                  </c:pt>
                  <c:pt idx="48">
                    <c:v>PDPP</c:v>
                  </c:pt>
                  <c:pt idx="49">
                    <c:v>PALS</c:v>
                  </c:pt>
                  <c:pt idx="50">
                    <c:v>MAL1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3-531B-4529-9F93-8432EF792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32000"/>
        <c:axId val="91633920"/>
      </c:scatterChart>
      <c:valAx>
        <c:axId val="9163200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Reflector height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633920"/>
        <c:crosses val="autoZero"/>
        <c:crossBetween val="midCat"/>
      </c:valAx>
      <c:valAx>
        <c:axId val="91633920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Tidal range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63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wTG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noFill/>
              </a:ln>
              <a:effectLst/>
            </c:spPr>
          </c:marker>
          <c:xVal>
            <c:numRef>
              <c:f>(Stations!$B$5,Stations!$B$8,Stations!$B$16,Stations!$B$19,Stations!$B$20,Stations!$B$22,Stations!$B$24,Stations!$B$25,Stations!$B$27,Stations!$B$28,Stations!$B$32,Stations!$B$35,Stations!$B$36,Stations!$B$37,Stations!$B$39,Stations!$B$40,Stations!$B$41,Stations!$B$42,Stations!$B$52)</c:f>
              <c:numCache>
                <c:formatCode>0.0</c:formatCode>
                <c:ptCount val="19"/>
                <c:pt idx="0">
                  <c:v>60</c:v>
                </c:pt>
                <c:pt idx="1">
                  <c:v>46.22</c:v>
                </c:pt>
                <c:pt idx="2">
                  <c:v>15</c:v>
                </c:pt>
                <c:pt idx="3">
                  <c:v>12.6</c:v>
                </c:pt>
                <c:pt idx="4">
                  <c:v>12.5</c:v>
                </c:pt>
                <c:pt idx="5">
                  <c:v>11.6</c:v>
                </c:pt>
                <c:pt idx="6">
                  <c:v>11.16</c:v>
                </c:pt>
                <c:pt idx="7">
                  <c:v>11</c:v>
                </c:pt>
                <c:pt idx="8">
                  <c:v>10.5</c:v>
                </c:pt>
                <c:pt idx="9">
                  <c:v>9.02</c:v>
                </c:pt>
                <c:pt idx="10">
                  <c:v>8</c:v>
                </c:pt>
                <c:pt idx="11">
                  <c:v>6.5</c:v>
                </c:pt>
                <c:pt idx="12">
                  <c:v>6.4</c:v>
                </c:pt>
                <c:pt idx="13">
                  <c:v>6</c:v>
                </c:pt>
                <c:pt idx="14">
                  <c:v>5.55</c:v>
                </c:pt>
                <c:pt idx="15">
                  <c:v>5.5</c:v>
                </c:pt>
                <c:pt idx="16">
                  <c:v>5.5</c:v>
                </c:pt>
                <c:pt idx="17">
                  <c:v>5.34</c:v>
                </c:pt>
                <c:pt idx="18">
                  <c:v>1.3</c:v>
                </c:pt>
              </c:numCache>
            </c:numRef>
          </c:xVal>
          <c:yVal>
            <c:numRef>
              <c:f>(Stations!$C$5,Stations!$C$8,Stations!$C$16,Stations!$C$19,Stations!$C$20,Stations!$C$22,Stations!$C$24,Stations!$C$25,Stations!$C$27,Stations!$C$28,Stations!$C$32,Stations!$C$35,Stations!$C$36,Stations!$C$37,Stations!$C$39,Stations!$C$40,Stations!$C$41,Stations!$C$42,Stations!$C$52)</c:f>
              <c:numCache>
                <c:formatCode>0.0</c:formatCode>
                <c:ptCount val="19"/>
                <c:pt idx="0">
                  <c:v>6</c:v>
                </c:pt>
                <c:pt idx="1">
                  <c:v>1.7</c:v>
                </c:pt>
                <c:pt idx="2">
                  <c:v>3.5</c:v>
                </c:pt>
                <c:pt idx="3">
                  <c:v>1</c:v>
                </c:pt>
                <c:pt idx="4">
                  <c:v>0.4</c:v>
                </c:pt>
                <c:pt idx="5">
                  <c:v>2.5</c:v>
                </c:pt>
                <c:pt idx="6">
                  <c:v>3.2</c:v>
                </c:pt>
                <c:pt idx="7">
                  <c:v>0.1</c:v>
                </c:pt>
                <c:pt idx="8">
                  <c:v>4.8</c:v>
                </c:pt>
                <c:pt idx="9">
                  <c:v>2.5</c:v>
                </c:pt>
                <c:pt idx="10">
                  <c:v>2</c:v>
                </c:pt>
                <c:pt idx="11">
                  <c:v>9</c:v>
                </c:pt>
                <c:pt idx="12">
                  <c:v>1.6</c:v>
                </c:pt>
                <c:pt idx="13">
                  <c:v>5</c:v>
                </c:pt>
                <c:pt idx="14">
                  <c:v>5.5</c:v>
                </c:pt>
                <c:pt idx="15">
                  <c:v>3.6</c:v>
                </c:pt>
                <c:pt idx="16">
                  <c:v>3.8</c:v>
                </c:pt>
                <c:pt idx="17">
                  <c:v>1</c:v>
                </c:pt>
                <c:pt idx="18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11-4F30-A1E0-5CEE166E68FF}"/>
            </c:ext>
          </c:extLst>
        </c:ser>
        <c:ser>
          <c:idx val="0"/>
          <c:order val="1"/>
          <c:tx>
            <c:v>all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111FF82-60B8-4938-B2F0-BC13AEB274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F11-4F30-A1E0-5CEE166E68F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E7E600E-9D10-42A9-B50C-5CC0748444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F11-4F30-A1E0-5CEE166E68F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F370B4-264A-4224-8BA0-301CE45A56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F11-4F30-A1E0-5CEE166E68F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78550ED-4FFE-4601-B591-EB32359DFA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F11-4F30-A1E0-5CEE166E68F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5EF06A6-F417-46B4-9CE8-41F1AD626A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F11-4F30-A1E0-5CEE166E68F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B4C239D-F586-4A78-8135-9A08AFF138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F11-4F30-A1E0-5CEE166E68F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452C5DF-73C0-4C90-83A9-D6E6464DBE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F11-4F30-A1E0-5CEE166E68F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87DD3FB-412A-4306-9B5B-0AC0F37E44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F11-4F30-A1E0-5CEE166E68F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4877E8B-C659-4EB0-96AC-893945A195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F11-4F30-A1E0-5CEE166E68F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A8DDC06-880E-4012-9150-8A4A664EA9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F11-4F30-A1E0-5CEE166E68F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27E4BC5-786B-480C-89A5-03BF796BEF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F11-4F30-A1E0-5CEE166E68F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9B3281D-7C82-4D04-9270-09A5F406DB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F11-4F30-A1E0-5CEE166E68F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FF02810-D1EE-4699-BD02-4E08BF9351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F11-4F30-A1E0-5CEE166E68F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A3B49E0-70E1-4B05-8191-56515146E6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F11-4F30-A1E0-5CEE166E68FF}"/>
                </c:ext>
              </c:extLst>
            </c:dLbl>
            <c:dLbl>
              <c:idx val="14"/>
              <c:layout>
                <c:manualLayout>
                  <c:x val="-5.9957609746279693E-2"/>
                  <c:y val="-5.6070268850316692E-2"/>
                </c:manualLayout>
              </c:layout>
              <c:tx>
                <c:rich>
                  <a:bodyPr/>
                  <a:lstStyle/>
                  <a:p>
                    <a:fld id="{00F24E0A-7443-4AD2-8263-1370EBB3E2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F11-4F30-A1E0-5CEE166E68F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3316A7D-140A-49FD-B3DB-99E13EC50B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F11-4F30-A1E0-5CEE166E68F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6E12C6F-94C4-4975-B9CA-5E5EDE770F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F11-4F30-A1E0-5CEE166E68F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34F4C89-8FFD-4035-985E-88CC073E27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F11-4F30-A1E0-5CEE166E68F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CA34696-0782-434C-8FFE-53EDA75CEA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F11-4F30-A1E0-5CEE166E68FF}"/>
                </c:ext>
              </c:extLst>
            </c:dLbl>
            <c:dLbl>
              <c:idx val="19"/>
              <c:layout>
                <c:manualLayout>
                  <c:x val="6.3161800141143106E-3"/>
                  <c:y val="-2.2821860107388538E-2"/>
                </c:manualLayout>
              </c:layout>
              <c:tx>
                <c:rich>
                  <a:bodyPr/>
                  <a:lstStyle/>
                  <a:p>
                    <a:fld id="{211D6C2F-1081-4ADE-B20F-E5A09C80D2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F11-4F30-A1E0-5CEE166E68F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2B0C07D-CD2A-4481-B7EC-CEC251B62D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F11-4F30-A1E0-5CEE166E68F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14044BA6-9463-42B1-B1D6-04F2B961E6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F11-4F30-A1E0-5CEE166E68F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356C5BB-2F59-4A34-AF59-68393B84E0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F11-4F30-A1E0-5CEE166E68FF}"/>
                </c:ext>
              </c:extLst>
            </c:dLbl>
            <c:dLbl>
              <c:idx val="23"/>
              <c:layout>
                <c:manualLayout>
                  <c:x val="0"/>
                  <c:y val="-1.369311606443312E-2"/>
                </c:manualLayout>
              </c:layout>
              <c:tx>
                <c:rich>
                  <a:bodyPr/>
                  <a:lstStyle/>
                  <a:p>
                    <a:fld id="{1DA4B628-30B8-40A6-B458-8975E4B52F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F11-4F30-A1E0-5CEE166E68F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65C3F4A-7DC7-4641-850E-70AF409C37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FF11-4F30-A1E0-5CEE166E68F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F36C770-01EE-41AD-BFA6-B4079A3E10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F11-4F30-A1E0-5CEE166E68F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FDC840F-9C53-4845-8279-8794189F68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F11-4F30-A1E0-5CEE166E68F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CD1B3421-439C-4902-9657-CB876C9FF7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F11-4F30-A1E0-5CEE166E68F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712566C3-D81B-4890-A420-05F6A4AAD8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FF11-4F30-A1E0-5CEE166E68FF}"/>
                </c:ext>
              </c:extLst>
            </c:dLbl>
            <c:dLbl>
              <c:idx val="29"/>
              <c:layout>
                <c:manualLayout>
                  <c:x val="0"/>
                  <c:y val="-3.1950604150343988E-2"/>
                </c:manualLayout>
              </c:layout>
              <c:tx>
                <c:rich>
                  <a:bodyPr/>
                  <a:lstStyle/>
                  <a:p>
                    <a:fld id="{2A7B0BDE-88CF-492A-B798-0302FC52B7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F11-4F30-A1E0-5CEE166E68F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2E36666D-23AA-4284-BB8F-ABA33F5CC0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F11-4F30-A1E0-5CEE166E68F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541C8984-DB54-46EA-A55E-6E3711FB2B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F11-4F30-A1E0-5CEE166E68FF}"/>
                </c:ext>
              </c:extLst>
            </c:dLbl>
            <c:dLbl>
              <c:idx val="32"/>
              <c:layout>
                <c:manualLayout>
                  <c:x val="-5.7897647957479205E-17"/>
                  <c:y val="2.2821860107388452E-2"/>
                </c:manualLayout>
              </c:layout>
              <c:tx>
                <c:rich>
                  <a:bodyPr/>
                  <a:lstStyle/>
                  <a:p>
                    <a:fld id="{2BC8FA63-D082-4656-A09A-661496C3BC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F11-4F30-A1E0-5CEE166E68FF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0187A9AA-D26E-46F2-A9EA-6E63A4C39C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FF11-4F30-A1E0-5CEE166E68FF}"/>
                </c:ext>
              </c:extLst>
            </c:dLbl>
            <c:dLbl>
              <c:idx val="34"/>
              <c:layout>
                <c:manualLayout>
                  <c:x val="0"/>
                  <c:y val="-2.7386232128866345E-2"/>
                </c:manualLayout>
              </c:layout>
              <c:tx>
                <c:rich>
                  <a:bodyPr/>
                  <a:lstStyle/>
                  <a:p>
                    <a:fld id="{FCA5DA27-51D4-4242-85C6-8E233775FE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F11-4F30-A1E0-5CEE166E68FF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59E61619-0094-41BA-96F0-F8CD2048B5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F11-4F30-A1E0-5CEE166E68FF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AC15A48-291B-4801-BC7A-885988CD63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F11-4F30-A1E0-5CEE166E68FF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5F27E0CE-92DB-4CCC-B656-D1A7D46AD1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FF11-4F30-A1E0-5CEE166E68FF}"/>
                </c:ext>
              </c:extLst>
            </c:dLbl>
            <c:dLbl>
              <c:idx val="38"/>
              <c:layout>
                <c:manualLayout>
                  <c:x val="-6.3161800141144824E-3"/>
                  <c:y val="3.6514976171821652E-2"/>
                </c:manualLayout>
              </c:layout>
              <c:tx>
                <c:rich>
                  <a:bodyPr/>
                  <a:lstStyle/>
                  <a:p>
                    <a:fld id="{038C87EF-5260-44C5-8CDE-D755432BF0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F11-4F30-A1E0-5CEE166E68FF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0465825-529F-4D3E-BD2F-DBED9E13FC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FF11-4F30-A1E0-5CEE166E68FF}"/>
                </c:ext>
              </c:extLst>
            </c:dLbl>
            <c:dLbl>
              <c:idx val="40"/>
              <c:layout>
                <c:manualLayout>
                  <c:x val="-1.5790450035286126E-2"/>
                  <c:y val="-3.6514976171821749E-2"/>
                </c:manualLayout>
              </c:layout>
              <c:tx>
                <c:rich>
                  <a:bodyPr/>
                  <a:lstStyle/>
                  <a:p>
                    <a:fld id="{CD11036F-9A4E-436E-AFF9-E91DA6ED41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F11-4F30-A1E0-5CEE166E68FF}"/>
                </c:ext>
              </c:extLst>
            </c:dLbl>
            <c:dLbl>
              <c:idx val="41"/>
              <c:layout>
                <c:manualLayout>
                  <c:x val="9.4742700211715731E-3"/>
                  <c:y val="-4.5643720214777897E-3"/>
                </c:manualLayout>
              </c:layout>
              <c:tx>
                <c:rich>
                  <a:bodyPr/>
                  <a:lstStyle/>
                  <a:p>
                    <a:fld id="{C11A77B3-DABC-41F1-AE0D-1221E3C29A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F11-4F30-A1E0-5CEE166E68FF}"/>
                </c:ext>
              </c:extLst>
            </c:dLbl>
            <c:dLbl>
              <c:idx val="42"/>
              <c:layout>
                <c:manualLayout>
                  <c:x val="6.316180014114426E-3"/>
                  <c:y val="-9.1287440429554126E-2"/>
                </c:manualLayout>
              </c:layout>
              <c:tx>
                <c:rich>
                  <a:bodyPr/>
                  <a:lstStyle/>
                  <a:p>
                    <a:fld id="{1A8705A3-CBAD-40F5-8775-D3E95ADAE3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FF11-4F30-A1E0-5CEE166E68FF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B124BB4C-03A4-4E09-9CF5-3E36EC1C97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FF11-4F30-A1E0-5CEE166E68FF}"/>
                </c:ext>
              </c:extLst>
            </c:dLbl>
            <c:dLbl>
              <c:idx val="44"/>
              <c:layout>
                <c:manualLayout>
                  <c:x val="-1.8948540042343281E-2"/>
                  <c:y val="-4.5643720214777146E-2"/>
                </c:manualLayout>
              </c:layout>
              <c:tx>
                <c:rich>
                  <a:bodyPr/>
                  <a:lstStyle/>
                  <a:p>
                    <a:fld id="{D0592342-8A81-40AA-910E-3F967C5AB5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F11-4F30-A1E0-5CEE166E68FF}"/>
                </c:ext>
              </c:extLst>
            </c:dLbl>
            <c:dLbl>
              <c:idx val="45"/>
              <c:layout>
                <c:manualLayout>
                  <c:x val="1.5790450035286067E-2"/>
                  <c:y val="2.2821860107388538E-2"/>
                </c:manualLayout>
              </c:layout>
              <c:tx>
                <c:rich>
                  <a:bodyPr/>
                  <a:lstStyle/>
                  <a:p>
                    <a:fld id="{4CC6CCCA-3363-4C9B-9ED2-87DFE16BCE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F11-4F30-A1E0-5CEE166E68FF}"/>
                </c:ext>
              </c:extLst>
            </c:dLbl>
            <c:dLbl>
              <c:idx val="46"/>
              <c:layout>
                <c:manualLayout>
                  <c:x val="-3.158090007057214E-2"/>
                  <c:y val="-5.4772464257732523E-2"/>
                </c:manualLayout>
              </c:layout>
              <c:tx>
                <c:rich>
                  <a:bodyPr/>
                  <a:lstStyle/>
                  <a:p>
                    <a:fld id="{6A602936-B931-4A04-9D89-C1342D0F24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FF11-4F30-A1E0-5CEE166E68FF}"/>
                </c:ext>
              </c:extLst>
            </c:dLbl>
            <c:dLbl>
              <c:idx val="47"/>
              <c:layout>
                <c:manualLayout>
                  <c:x val="-0.10737506023994521"/>
                  <c:y val="-8.3679187057981905E-17"/>
                </c:manualLayout>
              </c:layout>
              <c:tx>
                <c:rich>
                  <a:bodyPr/>
                  <a:lstStyle/>
                  <a:p>
                    <a:fld id="{3D4A97C3-A121-4789-8E2C-5059B1FFE8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F11-4F30-A1E0-5CEE166E68FF}"/>
                </c:ext>
              </c:extLst>
            </c:dLbl>
            <c:dLbl>
              <c:idx val="48"/>
              <c:layout>
                <c:manualLayout>
                  <c:x val="-8.5268430190544753E-2"/>
                  <c:y val="-3.6514976171821749E-2"/>
                </c:manualLayout>
              </c:layout>
              <c:tx>
                <c:rich>
                  <a:bodyPr/>
                  <a:lstStyle/>
                  <a:p>
                    <a:fld id="{316FDC41-E074-4379-9D69-A73798B4DC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F11-4F30-A1E0-5CEE166E68FF}"/>
                </c:ext>
              </c:extLst>
            </c:dLbl>
            <c:dLbl>
              <c:idx val="49"/>
              <c:layout>
                <c:manualLayout>
                  <c:x val="-9.7900790218773626E-2"/>
                  <c:y val="-2.2821860107388538E-2"/>
                </c:manualLayout>
              </c:layout>
              <c:tx>
                <c:rich>
                  <a:bodyPr/>
                  <a:lstStyle/>
                  <a:p>
                    <a:fld id="{2FD1F761-97DE-47E3-97D9-83BC0D71D5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F11-4F30-A1E0-5CEE166E68FF}"/>
                </c:ext>
              </c:extLst>
            </c:dLbl>
            <c:dLbl>
              <c:idx val="50"/>
              <c:layout>
                <c:manualLayout>
                  <c:x val="-6.0003710134087042E-2"/>
                  <c:y val="-3.6514976171821652E-2"/>
                </c:manualLayout>
              </c:layout>
              <c:tx>
                <c:rich>
                  <a:bodyPr/>
                  <a:lstStyle/>
                  <a:p>
                    <a:fld id="{1AC52105-8C3C-416F-8E1E-0D73B6DB2E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FF11-4F30-A1E0-5CEE166E68FF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4-FF11-4F30-A1E0-5CEE166E68FF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5-FF11-4F30-A1E0-5CEE166E68FF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6-FF11-4F30-A1E0-5CEE166E68FF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7-FF11-4F30-A1E0-5CEE166E68FF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8-FF11-4F30-A1E0-5CEE166E68FF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9-FF11-4F30-A1E0-5CEE166E68FF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FF11-4F30-A1E0-5CEE166E68FF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B-FF11-4F30-A1E0-5CEE166E68FF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C-FF11-4F30-A1E0-5CEE166E68FF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D-FF11-4F30-A1E0-5CEE166E68FF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E-FF11-4F30-A1E0-5CEE166E68FF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F-FF11-4F30-A1E0-5CEE166E68FF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0-FF11-4F30-A1E0-5CEE166E68FF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1-FF11-4F30-A1E0-5CEE166E68FF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2-FF11-4F30-A1E0-5CEE166E68FF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3-FF11-4F30-A1E0-5CEE166E68FF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4-FF11-4F30-A1E0-5CEE166E68FF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5-FF11-4F30-A1E0-5CEE166E68FF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6-FF11-4F30-A1E0-5CEE166E68FF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7-FF11-4F30-A1E0-5CEE166E68FF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8-FF11-4F30-A1E0-5CEE166E68FF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9-FF11-4F30-A1E0-5CEE166E68FF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A-FF11-4F30-A1E0-5CEE166E68FF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B-FF11-4F30-A1E0-5CEE166E68FF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C-FF11-4F30-A1E0-5CEE166E68FF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D-FF11-4F30-A1E0-5CEE166E68FF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E-FF11-4F30-A1E0-5CEE166E68FF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F-FF11-4F30-A1E0-5CEE166E68FF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0-FF11-4F30-A1E0-5CEE166E68FF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1-FF11-4F30-A1E0-5CEE166E68F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Stations!$B$2:$B$82</c:f>
              <c:numCache>
                <c:formatCode>0.0</c:formatCode>
                <c:ptCount val="81"/>
                <c:pt idx="0">
                  <c:v>275.64999999999998</c:v>
                </c:pt>
                <c:pt idx="1">
                  <c:v>93.9</c:v>
                </c:pt>
                <c:pt idx="2">
                  <c:v>67.959999999999994</c:v>
                </c:pt>
                <c:pt idx="3">
                  <c:v>60</c:v>
                </c:pt>
                <c:pt idx="4">
                  <c:v>49.13</c:v>
                </c:pt>
                <c:pt idx="5">
                  <c:v>48.62</c:v>
                </c:pt>
                <c:pt idx="6">
                  <c:v>46.22</c:v>
                </c:pt>
                <c:pt idx="7">
                  <c:v>31.94</c:v>
                </c:pt>
                <c:pt idx="8">
                  <c:v>20.65</c:v>
                </c:pt>
                <c:pt idx="9">
                  <c:v>20.260000000000002</c:v>
                </c:pt>
                <c:pt idx="10">
                  <c:v>19.7</c:v>
                </c:pt>
                <c:pt idx="11">
                  <c:v>17.559999999999999</c:v>
                </c:pt>
                <c:pt idx="12">
                  <c:v>17</c:v>
                </c:pt>
                <c:pt idx="13">
                  <c:v>15.31</c:v>
                </c:pt>
                <c:pt idx="14">
                  <c:v>15</c:v>
                </c:pt>
                <c:pt idx="15">
                  <c:v>14.42</c:v>
                </c:pt>
                <c:pt idx="16">
                  <c:v>13.5</c:v>
                </c:pt>
                <c:pt idx="17">
                  <c:v>12.6</c:v>
                </c:pt>
                <c:pt idx="18">
                  <c:v>12.5</c:v>
                </c:pt>
                <c:pt idx="19">
                  <c:v>12.5</c:v>
                </c:pt>
                <c:pt idx="20">
                  <c:v>11.6</c:v>
                </c:pt>
                <c:pt idx="21">
                  <c:v>11.4</c:v>
                </c:pt>
                <c:pt idx="22">
                  <c:v>11.16</c:v>
                </c:pt>
                <c:pt idx="23">
                  <c:v>11</c:v>
                </c:pt>
                <c:pt idx="24">
                  <c:v>11</c:v>
                </c:pt>
                <c:pt idx="25">
                  <c:v>10.5</c:v>
                </c:pt>
                <c:pt idx="26">
                  <c:v>9.02</c:v>
                </c:pt>
                <c:pt idx="27">
                  <c:v>9</c:v>
                </c:pt>
                <c:pt idx="28">
                  <c:v>8.5</c:v>
                </c:pt>
                <c:pt idx="29">
                  <c:v>8.17</c:v>
                </c:pt>
                <c:pt idx="30">
                  <c:v>8</c:v>
                </c:pt>
                <c:pt idx="31">
                  <c:v>7.53</c:v>
                </c:pt>
                <c:pt idx="32">
                  <c:v>7</c:v>
                </c:pt>
                <c:pt idx="33">
                  <c:v>6.5</c:v>
                </c:pt>
                <c:pt idx="34">
                  <c:v>6.4</c:v>
                </c:pt>
                <c:pt idx="35">
                  <c:v>6</c:v>
                </c:pt>
                <c:pt idx="36">
                  <c:v>5.85</c:v>
                </c:pt>
                <c:pt idx="37">
                  <c:v>5.55</c:v>
                </c:pt>
                <c:pt idx="38">
                  <c:v>5.5</c:v>
                </c:pt>
                <c:pt idx="39">
                  <c:v>5.5</c:v>
                </c:pt>
                <c:pt idx="40">
                  <c:v>5.34</c:v>
                </c:pt>
                <c:pt idx="41">
                  <c:v>5.05</c:v>
                </c:pt>
                <c:pt idx="42">
                  <c:v>4.4000000000000004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3.75</c:v>
                </c:pt>
                <c:pt idx="47">
                  <c:v>3.7</c:v>
                </c:pt>
                <c:pt idx="48">
                  <c:v>3</c:v>
                </c:pt>
                <c:pt idx="49">
                  <c:v>2.5</c:v>
                </c:pt>
                <c:pt idx="50">
                  <c:v>1.3</c:v>
                </c:pt>
              </c:numCache>
            </c:numRef>
          </c:xVal>
          <c:yVal>
            <c:numRef>
              <c:f>Stations!$C$2:$C$82</c:f>
              <c:numCache>
                <c:formatCode>0.0</c:formatCode>
                <c:ptCount val="81"/>
                <c:pt idx="0">
                  <c:v>0</c:v>
                </c:pt>
                <c:pt idx="1">
                  <c:v>6.5</c:v>
                </c:pt>
                <c:pt idx="2">
                  <c:v>3.6</c:v>
                </c:pt>
                <c:pt idx="3">
                  <c:v>6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  <c:pt idx="7">
                  <c:v>3.1</c:v>
                </c:pt>
                <c:pt idx="8">
                  <c:v>1.3</c:v>
                </c:pt>
                <c:pt idx="9">
                  <c:v>2.25</c:v>
                </c:pt>
                <c:pt idx="10">
                  <c:v>2</c:v>
                </c:pt>
                <c:pt idx="11">
                  <c:v>2.2999999999999998</c:v>
                </c:pt>
                <c:pt idx="12">
                  <c:v>7.6</c:v>
                </c:pt>
                <c:pt idx="13">
                  <c:v>4.4000000000000004</c:v>
                </c:pt>
                <c:pt idx="14">
                  <c:v>3.5</c:v>
                </c:pt>
                <c:pt idx="15">
                  <c:v>5.8</c:v>
                </c:pt>
                <c:pt idx="16">
                  <c:v>12</c:v>
                </c:pt>
                <c:pt idx="17">
                  <c:v>1</c:v>
                </c:pt>
                <c:pt idx="18">
                  <c:v>0.4</c:v>
                </c:pt>
                <c:pt idx="19">
                  <c:v>0</c:v>
                </c:pt>
                <c:pt idx="20">
                  <c:v>2.5</c:v>
                </c:pt>
                <c:pt idx="21">
                  <c:v>1.4</c:v>
                </c:pt>
                <c:pt idx="22">
                  <c:v>3.2</c:v>
                </c:pt>
                <c:pt idx="23">
                  <c:v>0.1</c:v>
                </c:pt>
                <c:pt idx="24">
                  <c:v>2.8</c:v>
                </c:pt>
                <c:pt idx="25">
                  <c:v>4.8</c:v>
                </c:pt>
                <c:pt idx="26">
                  <c:v>2.5</c:v>
                </c:pt>
                <c:pt idx="27">
                  <c:v>8.4</c:v>
                </c:pt>
                <c:pt idx="28">
                  <c:v>1.6</c:v>
                </c:pt>
                <c:pt idx="29">
                  <c:v>2.6</c:v>
                </c:pt>
                <c:pt idx="30">
                  <c:v>2</c:v>
                </c:pt>
                <c:pt idx="31">
                  <c:v>3.6</c:v>
                </c:pt>
                <c:pt idx="32">
                  <c:v>1.4</c:v>
                </c:pt>
                <c:pt idx="33">
                  <c:v>9</c:v>
                </c:pt>
                <c:pt idx="34">
                  <c:v>1.6</c:v>
                </c:pt>
                <c:pt idx="35">
                  <c:v>5</c:v>
                </c:pt>
                <c:pt idx="36">
                  <c:v>5.4</c:v>
                </c:pt>
                <c:pt idx="37">
                  <c:v>5.5</c:v>
                </c:pt>
                <c:pt idx="38">
                  <c:v>3.6</c:v>
                </c:pt>
                <c:pt idx="39">
                  <c:v>3.8</c:v>
                </c:pt>
                <c:pt idx="40">
                  <c:v>1</c:v>
                </c:pt>
                <c:pt idx="41">
                  <c:v>0.3</c:v>
                </c:pt>
                <c:pt idx="42">
                  <c:v>1</c:v>
                </c:pt>
                <c:pt idx="43">
                  <c:v>0.1</c:v>
                </c:pt>
                <c:pt idx="44">
                  <c:v>0.2</c:v>
                </c:pt>
                <c:pt idx="45">
                  <c:v>0.9</c:v>
                </c:pt>
                <c:pt idx="46">
                  <c:v>0.9</c:v>
                </c:pt>
                <c:pt idx="47">
                  <c:v>0.7</c:v>
                </c:pt>
                <c:pt idx="48">
                  <c:v>0.2</c:v>
                </c:pt>
                <c:pt idx="49">
                  <c:v>0</c:v>
                </c:pt>
                <c:pt idx="50">
                  <c:v>0.6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Stations!$A$2:$A$52</c15:f>
                <c15:dlblRangeCache>
                  <c:ptCount val="51"/>
                  <c:pt idx="0">
                    <c:v>NOMI</c:v>
                  </c:pt>
                  <c:pt idx="1">
                    <c:v>KYDH</c:v>
                  </c:pt>
                  <c:pt idx="2">
                    <c:v>AC12</c:v>
                  </c:pt>
                  <c:pt idx="3">
                    <c:v>Cordouan</c:v>
                  </c:pt>
                  <c:pt idx="4">
                    <c:v>NYA1</c:v>
                  </c:pt>
                  <c:pt idx="5">
                    <c:v>NYAL</c:v>
                  </c:pt>
                  <c:pt idx="6">
                    <c:v>NYA2</c:v>
                  </c:pt>
                  <c:pt idx="7">
                    <c:v>HONS</c:v>
                  </c:pt>
                  <c:pt idx="8">
                    <c:v>BRMU</c:v>
                  </c:pt>
                  <c:pt idx="9">
                    <c:v>TaiCOAST</c:v>
                  </c:pt>
                  <c:pt idx="10">
                    <c:v>HKPC</c:v>
                  </c:pt>
                  <c:pt idx="11">
                    <c:v>NYBP</c:v>
                  </c:pt>
                  <c:pt idx="12">
                    <c:v>BRST</c:v>
                  </c:pt>
                  <c:pt idx="13">
                    <c:v>ACOR</c:v>
                  </c:pt>
                  <c:pt idx="14">
                    <c:v>Qingdao</c:v>
                  </c:pt>
                  <c:pt idx="15">
                    <c:v>NEWL</c:v>
                  </c:pt>
                  <c:pt idx="16">
                    <c:v>SMTG</c:v>
                  </c:pt>
                  <c:pt idx="17">
                    <c:v>AT01</c:v>
                  </c:pt>
                  <c:pt idx="18">
                    <c:v>MARS</c:v>
                  </c:pt>
                  <c:pt idx="19">
                    <c:v>SWCR</c:v>
                  </c:pt>
                  <c:pt idx="20">
                    <c:v>TGW2</c:v>
                  </c:pt>
                  <c:pt idx="21">
                    <c:v>GPS-14</c:v>
                  </c:pt>
                  <c:pt idx="22">
                    <c:v>CAML</c:v>
                  </c:pt>
                  <c:pt idx="23">
                    <c:v>SOP1</c:v>
                  </c:pt>
                  <c:pt idx="24">
                    <c:v>OHI3</c:v>
                  </c:pt>
                  <c:pt idx="25">
                    <c:v>SCOA</c:v>
                  </c:pt>
                  <c:pt idx="26">
                    <c:v>ANDE</c:v>
                  </c:pt>
                  <c:pt idx="27">
                    <c:v>ROTG</c:v>
                  </c:pt>
                  <c:pt idx="28">
                    <c:v>TARI</c:v>
                  </c:pt>
                  <c:pt idx="29">
                    <c:v>TN01</c:v>
                  </c:pt>
                  <c:pt idx="30">
                    <c:v>MAYG</c:v>
                  </c:pt>
                  <c:pt idx="31">
                    <c:v>VARD</c:v>
                  </c:pt>
                  <c:pt idx="32">
                    <c:v>GPS-18</c:v>
                  </c:pt>
                  <c:pt idx="33">
                    <c:v>PBAY</c:v>
                  </c:pt>
                  <c:pt idx="34">
                    <c:v>HKQT</c:v>
                  </c:pt>
                  <c:pt idx="35">
                    <c:v>RSBY</c:v>
                  </c:pt>
                  <c:pt idx="36">
                    <c:v>DUDE</c:v>
                  </c:pt>
                  <c:pt idx="37">
                    <c:v>SWTG</c:v>
                  </c:pt>
                  <c:pt idx="38">
                    <c:v>BUR2</c:v>
                  </c:pt>
                  <c:pt idx="39">
                    <c:v>SC02</c:v>
                  </c:pt>
                  <c:pt idx="40">
                    <c:v>Kaohsiung</c:v>
                  </c:pt>
                  <c:pt idx="41">
                    <c:v>TGDE</c:v>
                  </c:pt>
                  <c:pt idx="42">
                    <c:v>Suao</c:v>
                  </c:pt>
                  <c:pt idx="43">
                    <c:v>SOP2</c:v>
                  </c:pt>
                  <c:pt idx="44">
                    <c:v>GTGU</c:v>
                  </c:pt>
                  <c:pt idx="45">
                    <c:v>SPBY</c:v>
                  </c:pt>
                  <c:pt idx="46">
                    <c:v>SPBY2</c:v>
                  </c:pt>
                  <c:pt idx="47">
                    <c:v>BCL1</c:v>
                  </c:pt>
                  <c:pt idx="48">
                    <c:v>PDPP</c:v>
                  </c:pt>
                  <c:pt idx="49">
                    <c:v>PALS</c:v>
                  </c:pt>
                  <c:pt idx="50">
                    <c:v>MAL1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3-FF11-4F30-A1E0-5CEE166E6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55648"/>
        <c:axId val="91757568"/>
      </c:scatterChart>
      <c:valAx>
        <c:axId val="91755648"/>
        <c:scaling>
          <c:orientation val="minMax"/>
          <c:max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Reflector height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757568"/>
        <c:crosses val="autoZero"/>
        <c:crossBetween val="midCat"/>
      </c:valAx>
      <c:valAx>
        <c:axId val="91757568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Tidal range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7556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23231</xdr:rowOff>
    </xdr:from>
    <xdr:to>
      <xdr:col>7</xdr:col>
      <xdr:colOff>304800</xdr:colOff>
      <xdr:row>15</xdr:row>
      <xdr:rowOff>2477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10383-7956-4C4A-9C69-9872C33AF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96488</xdr:colOff>
      <xdr:row>15</xdr:row>
      <xdr:rowOff>100670</xdr:rowOff>
    </xdr:from>
    <xdr:to>
      <xdr:col>7</xdr:col>
      <xdr:colOff>401288</xdr:colOff>
      <xdr:row>30</xdr:row>
      <xdr:rowOff>79916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2EFC3C-1449-4E7D-9840-43A657BF4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588536</xdr:colOff>
      <xdr:row>15</xdr:row>
      <xdr:rowOff>100670</xdr:rowOff>
    </xdr:from>
    <xdr:to>
      <xdr:col>15</xdr:col>
      <xdr:colOff>281568</xdr:colOff>
      <xdr:row>30</xdr:row>
      <xdr:rowOff>79916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FBF1681-8BED-4B5F-B6B7-8CFFB4FED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537882</xdr:colOff>
      <xdr:row>0</xdr:row>
      <xdr:rowOff>44824</xdr:rowOff>
    </xdr:from>
    <xdr:to>
      <xdr:col>15</xdr:col>
      <xdr:colOff>230094</xdr:colOff>
      <xdr:row>15</xdr:row>
      <xdr:rowOff>24070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1321BB4-EFB5-4080-9773-33F2487817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145977</xdr:colOff>
      <xdr:row>31</xdr:row>
      <xdr:rowOff>170966</xdr:rowOff>
    </xdr:from>
    <xdr:to>
      <xdr:col>6</xdr:col>
      <xdr:colOff>491866</xdr:colOff>
      <xdr:row>46</xdr:row>
      <xdr:rowOff>151915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5230FC-940D-410C-8115-07F8AAE92A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213212</xdr:colOff>
      <xdr:row>31</xdr:row>
      <xdr:rowOff>126142</xdr:rowOff>
    </xdr:from>
    <xdr:to>
      <xdr:col>13</xdr:col>
      <xdr:colOff>559101</xdr:colOff>
      <xdr:row>46</xdr:row>
      <xdr:rowOff>107091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716F8F6-5D83-46AD-B68D-511B94A54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gs.org/igsnetwork/network_by_site.php?site=brmu00gbr" TargetMode="External"/><Relationship Id="rId3" Type="http://schemas.openxmlformats.org/officeDocument/2006/relationships/hyperlink" Target="http://www.igs.org/igsnetwork/network_by_site.php?site=mars00fra" TargetMode="External"/><Relationship Id="rId7" Type="http://schemas.openxmlformats.org/officeDocument/2006/relationships/hyperlink" Target="http://www.igs.org/igsnetwork/network_by_site.php?site=nya200nor" TargetMode="External"/><Relationship Id="rId2" Type="http://schemas.openxmlformats.org/officeDocument/2006/relationships/hyperlink" Target="http://www.igs.org/igsnetwork/network_by_site.php?site=brst00fra" TargetMode="External"/><Relationship Id="rId1" Type="http://schemas.openxmlformats.org/officeDocument/2006/relationships/hyperlink" Target="http://www.igs.org/igsnetwork/network_by_site.php?site=mayg00myt" TargetMode="External"/><Relationship Id="rId6" Type="http://schemas.openxmlformats.org/officeDocument/2006/relationships/hyperlink" Target="http://www.igs.org/igsnetwork/network_by_site.php?site=nyal00nor" TargetMode="External"/><Relationship Id="rId5" Type="http://schemas.openxmlformats.org/officeDocument/2006/relationships/hyperlink" Target="http://www.igs.org/igsnetwork/network_by_site.php?site=nya100nor" TargetMode="External"/><Relationship Id="rId4" Type="http://schemas.openxmlformats.org/officeDocument/2006/relationships/hyperlink" Target="http://www.igs.org/igsnetwork/network_by_site.php?site=ohi300ata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007/s00190-014-0784-y" TargetMode="External"/><Relationship Id="rId13" Type="http://schemas.openxmlformats.org/officeDocument/2006/relationships/hyperlink" Target="https://doi.org/10.1007/s10291-016-0537-x" TargetMode="External"/><Relationship Id="rId18" Type="http://schemas.openxmlformats.org/officeDocument/2006/relationships/hyperlink" Target="https://doi.org/10.1007/s10291-019-0838-y" TargetMode="External"/><Relationship Id="rId26" Type="http://schemas.openxmlformats.org/officeDocument/2006/relationships/hyperlink" Target="https://doi.org/10.1175/1520-0426(2000)017%3c1118:DOWLAT%3e2.0.CO;2" TargetMode="External"/><Relationship Id="rId3" Type="http://schemas.openxmlformats.org/officeDocument/2006/relationships/hyperlink" Target="https://doi.org/10.1016/j.asr.2018.01.002" TargetMode="External"/><Relationship Id="rId21" Type="http://schemas.openxmlformats.org/officeDocument/2006/relationships/hyperlink" Target="https://doi.org/10.1007/s10291-019-0851-1" TargetMode="External"/><Relationship Id="rId7" Type="http://schemas.openxmlformats.org/officeDocument/2006/relationships/hyperlink" Target="https://doi.org/10.1016/j.rse.2015.10.011" TargetMode="External"/><Relationship Id="rId12" Type="http://schemas.openxmlformats.org/officeDocument/2006/relationships/hyperlink" Target="https://doi.org/10.1016/j.gloplacha.2016.12.010" TargetMode="External"/><Relationship Id="rId17" Type="http://schemas.openxmlformats.org/officeDocument/2006/relationships/hyperlink" Target="https://doi.org/10.1016/j.asr.2018.10.039" TargetMode="External"/><Relationship Id="rId25" Type="http://schemas.openxmlformats.org/officeDocument/2006/relationships/hyperlink" Target="https://doi.org/10.1016/j.asr.2019.01.046" TargetMode="External"/><Relationship Id="rId2" Type="http://schemas.openxmlformats.org/officeDocument/2006/relationships/hyperlink" Target="https://doi.org/10.1007/s10291-017-0684-8" TargetMode="External"/><Relationship Id="rId16" Type="http://schemas.openxmlformats.org/officeDocument/2006/relationships/hyperlink" Target="https://doi.org/10.1038/s41598-019-51802-9" TargetMode="External"/><Relationship Id="rId20" Type="http://schemas.openxmlformats.org/officeDocument/2006/relationships/hyperlink" Target="https://doi.org/10.3390/s19204524" TargetMode="External"/><Relationship Id="rId29" Type="http://schemas.openxmlformats.org/officeDocument/2006/relationships/hyperlink" Target="https://doi.org/10.1016/j.jog.2014.02.012" TargetMode="External"/><Relationship Id="rId1" Type="http://schemas.openxmlformats.org/officeDocument/2006/relationships/hyperlink" Target="https://doi.org/10.1016/j.asr.2012.04.017" TargetMode="External"/><Relationship Id="rId6" Type="http://schemas.openxmlformats.org/officeDocument/2006/relationships/hyperlink" Target="https://doi.org/10.1117/12.2288741" TargetMode="External"/><Relationship Id="rId11" Type="http://schemas.openxmlformats.org/officeDocument/2006/relationships/hyperlink" Target="https://doi.org/10.1002/2016RS006057" TargetMode="External"/><Relationship Id="rId24" Type="http://schemas.openxmlformats.org/officeDocument/2006/relationships/hyperlink" Target="https://doi.org/10.1016/j.rse.2019.111229" TargetMode="External"/><Relationship Id="rId32" Type="http://schemas.openxmlformats.org/officeDocument/2006/relationships/printerSettings" Target="../printerSettings/printerSettings3.bin"/><Relationship Id="rId5" Type="http://schemas.openxmlformats.org/officeDocument/2006/relationships/hyperlink" Target="https://doi.org/10.33012/2019.16717" TargetMode="External"/><Relationship Id="rId15" Type="http://schemas.openxmlformats.org/officeDocument/2006/relationships/hyperlink" Target="https://doi.org/10.3103/S0027134918040112" TargetMode="External"/><Relationship Id="rId23" Type="http://schemas.openxmlformats.org/officeDocument/2006/relationships/hyperlink" Target="https://doi.org/10.1007/s10291-018-0798-7" TargetMode="External"/><Relationship Id="rId28" Type="http://schemas.openxmlformats.org/officeDocument/2006/relationships/hyperlink" Target="https://doi.org/10.1109/LGRS.2012.2236075" TargetMode="External"/><Relationship Id="rId10" Type="http://schemas.openxmlformats.org/officeDocument/2006/relationships/hyperlink" Target="https://doi.org/10.1515/jogs-2016-0006" TargetMode="External"/><Relationship Id="rId19" Type="http://schemas.openxmlformats.org/officeDocument/2006/relationships/hyperlink" Target="https://doi.org/10.3390/proceedings2019019011" TargetMode="External"/><Relationship Id="rId31" Type="http://schemas.openxmlformats.org/officeDocument/2006/relationships/hyperlink" Target="https://doi.org/10.1109/TGRS.2014.2371540" TargetMode="External"/><Relationship Id="rId4" Type="http://schemas.openxmlformats.org/officeDocument/2006/relationships/hyperlink" Target="https://doi.org/10.1109/ISAPE.2012.6408848" TargetMode="External"/><Relationship Id="rId9" Type="http://schemas.openxmlformats.org/officeDocument/2006/relationships/hyperlink" Target="https://doi.org/10.1175/JTECH-D-16-0101.1" TargetMode="External"/><Relationship Id="rId14" Type="http://schemas.openxmlformats.org/officeDocument/2006/relationships/hyperlink" Target="https://doi.org/10.1002/2016JB013612" TargetMode="External"/><Relationship Id="rId22" Type="http://schemas.openxmlformats.org/officeDocument/2006/relationships/hyperlink" Target="https://doi.org/10.3390/rs11070782" TargetMode="External"/><Relationship Id="rId27" Type="http://schemas.openxmlformats.org/officeDocument/2006/relationships/hyperlink" Target="https://doi.org/10.1109/IGARSS.2011.6049677" TargetMode="External"/><Relationship Id="rId30" Type="http://schemas.openxmlformats.org/officeDocument/2006/relationships/hyperlink" Target="https://doi.org/10.1186/1687-6180-2014-5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2"/>
  <sheetViews>
    <sheetView tabSelected="1" zoomScale="86" zoomScaleNormal="121" workbookViewId="0">
      <pane xSplit="1" topLeftCell="B1" activePane="topRight" state="frozen"/>
      <selection pane="topRight" activeCell="B1" sqref="B1"/>
    </sheetView>
  </sheetViews>
  <sheetFormatPr defaultColWidth="8.69140625" defaultRowHeight="15.65" customHeight="1" x14ac:dyDescent="0.35"/>
  <cols>
    <col min="1" max="1" width="13.69140625" style="1" bestFit="1" customWidth="1"/>
    <col min="2" max="2" width="19" style="16" customWidth="1"/>
    <col min="3" max="3" width="16.15234375" style="1" customWidth="1"/>
    <col min="4" max="4" width="18.53515625" style="1" bestFit="1" customWidth="1"/>
    <col min="5" max="5" width="16.15234375" style="1" customWidth="1"/>
    <col min="6" max="6" width="12" style="11" bestFit="1" customWidth="1"/>
    <col min="7" max="7" width="25.4609375" style="1" customWidth="1"/>
    <col min="8" max="8" width="22.84375" style="1" customWidth="1"/>
    <col min="9" max="9" width="13.84375" style="1" bestFit="1" customWidth="1"/>
    <col min="10" max="10" width="11.15234375" style="41" bestFit="1" customWidth="1"/>
    <col min="11" max="11" width="11.69140625" style="41" bestFit="1" customWidth="1"/>
    <col min="12" max="12" width="14.84375" style="41" customWidth="1"/>
    <col min="13" max="13" width="16.4609375" style="11" customWidth="1"/>
    <col min="14" max="14" width="6.15234375" style="1" bestFit="1" customWidth="1"/>
    <col min="15" max="15" width="10.4609375" style="24" bestFit="1" customWidth="1"/>
    <col min="16" max="16384" width="8.69140625" style="1"/>
  </cols>
  <sheetData>
    <row r="1" spans="1:18" s="20" customFormat="1" ht="30.9" x14ac:dyDescent="0.4">
      <c r="A1" s="17" t="s">
        <v>82</v>
      </c>
      <c r="B1" s="18" t="s">
        <v>83</v>
      </c>
      <c r="C1" s="12" t="s">
        <v>123</v>
      </c>
      <c r="D1" s="12" t="s">
        <v>186</v>
      </c>
      <c r="E1" s="12" t="s">
        <v>192</v>
      </c>
      <c r="F1" s="19" t="s">
        <v>145</v>
      </c>
      <c r="G1" s="17" t="s">
        <v>177</v>
      </c>
      <c r="H1" s="17" t="s">
        <v>178</v>
      </c>
      <c r="I1" s="17" t="s">
        <v>236</v>
      </c>
      <c r="J1" s="39" t="s">
        <v>85</v>
      </c>
      <c r="K1" s="39" t="s">
        <v>84</v>
      </c>
      <c r="L1" s="40" t="s">
        <v>247</v>
      </c>
      <c r="M1" s="19" t="s">
        <v>207</v>
      </c>
      <c r="N1" s="21" t="s">
        <v>252</v>
      </c>
      <c r="O1" s="21" t="s">
        <v>258</v>
      </c>
      <c r="P1" s="21" t="s">
        <v>254</v>
      </c>
    </row>
    <row r="2" spans="1:18" ht="15.65" customHeight="1" x14ac:dyDescent="0.35">
      <c r="A2" s="3" t="s">
        <v>21</v>
      </c>
      <c r="B2" s="10">
        <v>275.64999999999998</v>
      </c>
      <c r="C2" s="10">
        <v>0</v>
      </c>
      <c r="D2" s="10" t="s">
        <v>188</v>
      </c>
      <c r="E2" s="10" t="s">
        <v>127</v>
      </c>
      <c r="F2" s="11">
        <v>1</v>
      </c>
      <c r="G2" s="3" t="s">
        <v>153</v>
      </c>
      <c r="H2" s="3" t="s">
        <v>154</v>
      </c>
      <c r="I2" s="3" t="s">
        <v>237</v>
      </c>
      <c r="J2" s="32">
        <v>36.42</v>
      </c>
      <c r="K2" s="32">
        <v>25.42</v>
      </c>
      <c r="L2" s="41">
        <f t="shared" ref="L2:L33" si="0">ABS(J2)</f>
        <v>36.42</v>
      </c>
      <c r="M2" s="11" t="s">
        <v>209</v>
      </c>
      <c r="N2" s="1" t="s">
        <v>188</v>
      </c>
      <c r="O2" s="24" t="s">
        <v>187</v>
      </c>
    </row>
    <row r="3" spans="1:18" ht="15.65" customHeight="1" x14ac:dyDescent="0.35">
      <c r="A3" s="3" t="s">
        <v>22</v>
      </c>
      <c r="B3" s="30">
        <v>93.9</v>
      </c>
      <c r="C3" s="30">
        <v>6.5</v>
      </c>
      <c r="D3" s="30" t="s">
        <v>189</v>
      </c>
      <c r="E3" s="30"/>
      <c r="F3" s="11">
        <v>1</v>
      </c>
      <c r="G3" s="27" t="s">
        <v>153</v>
      </c>
      <c r="H3" s="27" t="s">
        <v>155</v>
      </c>
      <c r="I3" s="3" t="s">
        <v>237</v>
      </c>
      <c r="J3" s="32">
        <v>36.630000000000003</v>
      </c>
      <c r="K3" s="32">
        <v>-85.3</v>
      </c>
      <c r="L3" s="41">
        <f t="shared" si="0"/>
        <v>36.630000000000003</v>
      </c>
      <c r="M3" s="11" t="s">
        <v>208</v>
      </c>
      <c r="N3" s="1" t="s">
        <v>188</v>
      </c>
    </row>
    <row r="4" spans="1:18" ht="15.65" customHeight="1" x14ac:dyDescent="0.35">
      <c r="A4" s="27" t="s">
        <v>23</v>
      </c>
      <c r="B4" s="30">
        <v>67.959999999999994</v>
      </c>
      <c r="C4" s="30">
        <v>3.6</v>
      </c>
      <c r="D4" s="30" t="s">
        <v>188</v>
      </c>
      <c r="E4" s="30" t="s">
        <v>127</v>
      </c>
      <c r="F4" s="11">
        <v>1</v>
      </c>
      <c r="G4" s="27" t="s">
        <v>153</v>
      </c>
      <c r="H4" s="27" t="s">
        <v>156</v>
      </c>
      <c r="I4" s="3" t="s">
        <v>237</v>
      </c>
      <c r="J4" s="32">
        <v>54.83</v>
      </c>
      <c r="K4" s="32">
        <v>-159.58000000000001</v>
      </c>
      <c r="L4" s="41">
        <f t="shared" si="0"/>
        <v>54.83</v>
      </c>
      <c r="M4" s="11" t="s">
        <v>208</v>
      </c>
      <c r="N4" s="1" t="s">
        <v>188</v>
      </c>
    </row>
    <row r="5" spans="1:18" ht="15.65" customHeight="1" x14ac:dyDescent="0.35">
      <c r="A5" s="27" t="s">
        <v>20</v>
      </c>
      <c r="B5" s="14">
        <v>60</v>
      </c>
      <c r="C5" s="14">
        <v>6</v>
      </c>
      <c r="D5" s="22" t="s">
        <v>187</v>
      </c>
      <c r="E5" s="34">
        <v>0</v>
      </c>
      <c r="F5" s="11">
        <v>1</v>
      </c>
      <c r="G5" s="36" t="s">
        <v>213</v>
      </c>
      <c r="H5" s="36" t="s">
        <v>249</v>
      </c>
      <c r="I5" s="3" t="s">
        <v>237</v>
      </c>
      <c r="J5" s="32">
        <v>45.58</v>
      </c>
      <c r="K5" s="32">
        <v>-1.17</v>
      </c>
      <c r="L5" s="41">
        <f t="shared" si="0"/>
        <v>45.58</v>
      </c>
      <c r="M5" s="11" t="s">
        <v>209</v>
      </c>
      <c r="N5" s="1" t="s">
        <v>188</v>
      </c>
    </row>
    <row r="6" spans="1:18" ht="15.65" customHeight="1" x14ac:dyDescent="0.4">
      <c r="A6" s="3" t="s">
        <v>24</v>
      </c>
      <c r="B6" s="10">
        <v>49.13</v>
      </c>
      <c r="C6" s="10">
        <v>1.7</v>
      </c>
      <c r="D6" s="10" t="s">
        <v>189</v>
      </c>
      <c r="E6" s="10"/>
      <c r="F6" s="11">
        <v>1</v>
      </c>
      <c r="G6" s="27" t="s">
        <v>153</v>
      </c>
      <c r="H6" s="27" t="s">
        <v>158</v>
      </c>
      <c r="I6" s="3" t="s">
        <v>237</v>
      </c>
      <c r="J6" s="32">
        <v>78.930000000000007</v>
      </c>
      <c r="K6" s="32">
        <v>11.87</v>
      </c>
      <c r="L6" s="41">
        <f t="shared" si="0"/>
        <v>78.930000000000007</v>
      </c>
      <c r="M6" s="11" t="s">
        <v>208</v>
      </c>
      <c r="N6" s="24" t="s">
        <v>187</v>
      </c>
      <c r="P6" s="37" t="s">
        <v>260</v>
      </c>
      <c r="Q6" s="24"/>
    </row>
    <row r="7" spans="1:18" ht="15.65" customHeight="1" x14ac:dyDescent="0.4">
      <c r="A7" s="27" t="s">
        <v>25</v>
      </c>
      <c r="B7" s="30">
        <v>48.62</v>
      </c>
      <c r="C7" s="30">
        <v>1.7</v>
      </c>
      <c r="D7" s="30" t="s">
        <v>189</v>
      </c>
      <c r="E7" s="30"/>
      <c r="F7" s="11">
        <v>1</v>
      </c>
      <c r="G7" s="27" t="s">
        <v>153</v>
      </c>
      <c r="H7" s="27" t="s">
        <v>179</v>
      </c>
      <c r="I7" s="3" t="s">
        <v>237</v>
      </c>
      <c r="J7" s="32">
        <v>78.930000000000007</v>
      </c>
      <c r="K7" s="32">
        <v>11.87</v>
      </c>
      <c r="L7" s="41">
        <f t="shared" si="0"/>
        <v>78.930000000000007</v>
      </c>
      <c r="M7" s="11" t="s">
        <v>208</v>
      </c>
      <c r="N7" s="24" t="s">
        <v>187</v>
      </c>
      <c r="P7" s="37" t="s">
        <v>261</v>
      </c>
    </row>
    <row r="8" spans="1:18" ht="15.65" customHeight="1" x14ac:dyDescent="0.4">
      <c r="A8" s="27" t="s">
        <v>26</v>
      </c>
      <c r="B8" s="30">
        <v>46.22</v>
      </c>
      <c r="C8" s="30">
        <v>1.7</v>
      </c>
      <c r="D8" s="30" t="s">
        <v>189</v>
      </c>
      <c r="E8" s="30"/>
      <c r="F8" s="11">
        <v>1</v>
      </c>
      <c r="G8" s="27" t="s">
        <v>153</v>
      </c>
      <c r="H8" s="27" t="s">
        <v>159</v>
      </c>
      <c r="I8" s="3" t="s">
        <v>237</v>
      </c>
      <c r="J8" s="32">
        <v>78.930000000000007</v>
      </c>
      <c r="K8" s="32">
        <v>11.87</v>
      </c>
      <c r="L8" s="41">
        <f t="shared" si="0"/>
        <v>78.930000000000007</v>
      </c>
      <c r="M8" s="11" t="s">
        <v>208</v>
      </c>
      <c r="N8" s="1" t="s">
        <v>187</v>
      </c>
      <c r="P8" s="38" t="s">
        <v>262</v>
      </c>
    </row>
    <row r="9" spans="1:18" ht="15.65" customHeight="1" x14ac:dyDescent="0.35">
      <c r="A9" s="27" t="s">
        <v>27</v>
      </c>
      <c r="B9" s="30">
        <v>31.94</v>
      </c>
      <c r="C9" s="30">
        <v>3.1</v>
      </c>
      <c r="D9" s="30" t="s">
        <v>189</v>
      </c>
      <c r="E9" s="30"/>
      <c r="F9" s="11">
        <v>1</v>
      </c>
      <c r="G9" s="27" t="s">
        <v>153</v>
      </c>
      <c r="H9" s="27" t="s">
        <v>152</v>
      </c>
      <c r="I9" s="27" t="s">
        <v>237</v>
      </c>
      <c r="J9" s="32">
        <v>70.98</v>
      </c>
      <c r="K9" s="32">
        <v>25.97</v>
      </c>
      <c r="L9" s="41">
        <f t="shared" si="0"/>
        <v>70.98</v>
      </c>
      <c r="M9" s="11" t="s">
        <v>208</v>
      </c>
      <c r="N9" s="1" t="s">
        <v>188</v>
      </c>
      <c r="P9" s="24"/>
    </row>
    <row r="10" spans="1:18" ht="15.65" customHeight="1" x14ac:dyDescent="0.4">
      <c r="A10" s="27" t="s">
        <v>28</v>
      </c>
      <c r="B10" s="30">
        <v>20.65</v>
      </c>
      <c r="C10" s="30">
        <v>1.3</v>
      </c>
      <c r="D10" s="30" t="s">
        <v>189</v>
      </c>
      <c r="E10" s="30"/>
      <c r="F10" s="11">
        <v>1</v>
      </c>
      <c r="G10" s="27" t="s">
        <v>153</v>
      </c>
      <c r="H10" s="27" t="s">
        <v>160</v>
      </c>
      <c r="I10" s="27" t="s">
        <v>237</v>
      </c>
      <c r="J10" s="32">
        <v>32.369999999999997</v>
      </c>
      <c r="K10" s="32">
        <v>-64.7</v>
      </c>
      <c r="L10" s="41">
        <f t="shared" si="0"/>
        <v>32.369999999999997</v>
      </c>
      <c r="M10" s="11" t="s">
        <v>208</v>
      </c>
      <c r="N10" s="1" t="s">
        <v>187</v>
      </c>
      <c r="P10" s="37" t="s">
        <v>263</v>
      </c>
    </row>
    <row r="11" spans="1:18" ht="15.65" customHeight="1" x14ac:dyDescent="0.35">
      <c r="A11" s="34" t="s">
        <v>107</v>
      </c>
      <c r="B11" s="14">
        <v>20.260000000000002</v>
      </c>
      <c r="C11" s="14">
        <v>2.25</v>
      </c>
      <c r="D11" s="14" t="s">
        <v>188</v>
      </c>
      <c r="E11" s="34" t="s">
        <v>136</v>
      </c>
      <c r="F11" s="11">
        <v>1</v>
      </c>
      <c r="G11" s="34" t="s">
        <v>211</v>
      </c>
      <c r="H11" s="34" t="s">
        <v>212</v>
      </c>
      <c r="I11" s="3" t="s">
        <v>237</v>
      </c>
      <c r="J11" s="42">
        <v>24.97</v>
      </c>
      <c r="K11" s="42">
        <v>121.01</v>
      </c>
      <c r="L11" s="41">
        <f t="shared" si="0"/>
        <v>24.97</v>
      </c>
      <c r="M11" s="11" t="s">
        <v>208</v>
      </c>
      <c r="N11" s="1" t="s">
        <v>188</v>
      </c>
      <c r="P11" s="24"/>
    </row>
    <row r="12" spans="1:18" ht="15.65" customHeight="1" x14ac:dyDescent="0.35">
      <c r="A12" s="34" t="s">
        <v>109</v>
      </c>
      <c r="B12" s="13">
        <v>19.7</v>
      </c>
      <c r="C12" s="13">
        <v>2</v>
      </c>
      <c r="D12" s="13" t="s">
        <v>188</v>
      </c>
      <c r="E12" s="35" t="s">
        <v>148</v>
      </c>
      <c r="F12" s="11">
        <v>1</v>
      </c>
      <c r="G12" s="34" t="s">
        <v>162</v>
      </c>
      <c r="H12" s="34" t="s">
        <v>163</v>
      </c>
      <c r="I12" s="27" t="s">
        <v>237</v>
      </c>
      <c r="J12" s="42">
        <v>22.28</v>
      </c>
      <c r="K12" s="42">
        <v>114.03</v>
      </c>
      <c r="L12" s="41">
        <f t="shared" si="0"/>
        <v>22.28</v>
      </c>
      <c r="M12" s="11" t="s">
        <v>208</v>
      </c>
      <c r="N12" s="1" t="s">
        <v>188</v>
      </c>
    </row>
    <row r="13" spans="1:18" ht="15.65" customHeight="1" x14ac:dyDescent="0.35">
      <c r="A13" s="27" t="s">
        <v>29</v>
      </c>
      <c r="B13" s="30">
        <v>17.559999999999999</v>
      </c>
      <c r="C13" s="30">
        <v>2.2999999999999998</v>
      </c>
      <c r="D13" s="30" t="s">
        <v>189</v>
      </c>
      <c r="E13" s="30"/>
      <c r="F13" s="11">
        <v>1</v>
      </c>
      <c r="G13" s="27" t="s">
        <v>153</v>
      </c>
      <c r="H13" s="27" t="s">
        <v>155</v>
      </c>
      <c r="I13" s="3" t="s">
        <v>237</v>
      </c>
      <c r="J13" s="32">
        <v>40.700000000000003</v>
      </c>
      <c r="K13" s="32">
        <v>-74</v>
      </c>
      <c r="L13" s="41">
        <f t="shared" si="0"/>
        <v>40.700000000000003</v>
      </c>
      <c r="M13" s="11" t="s">
        <v>208</v>
      </c>
      <c r="N13" s="1" t="s">
        <v>188</v>
      </c>
    </row>
    <row r="14" spans="1:18" ht="15.65" customHeight="1" x14ac:dyDescent="0.4">
      <c r="A14" s="27" t="s">
        <v>12</v>
      </c>
      <c r="B14" s="30">
        <v>17</v>
      </c>
      <c r="C14" s="30">
        <v>7.6</v>
      </c>
      <c r="D14" s="30" t="s">
        <v>187</v>
      </c>
      <c r="E14" s="30" t="s">
        <v>132</v>
      </c>
      <c r="F14" s="11">
        <v>8</v>
      </c>
      <c r="G14" s="25" t="s">
        <v>217</v>
      </c>
      <c r="H14" s="25" t="s">
        <v>155</v>
      </c>
      <c r="I14" s="3" t="s">
        <v>237</v>
      </c>
      <c r="J14" s="32">
        <v>48.38</v>
      </c>
      <c r="K14" s="33">
        <v>-4.5</v>
      </c>
      <c r="L14" s="41">
        <f t="shared" si="0"/>
        <v>48.38</v>
      </c>
      <c r="M14" s="11" t="s">
        <v>208</v>
      </c>
      <c r="N14" s="23" t="s">
        <v>187</v>
      </c>
      <c r="O14" s="23"/>
      <c r="P14" s="37" t="s">
        <v>255</v>
      </c>
      <c r="Q14" s="23"/>
      <c r="R14" s="24"/>
    </row>
    <row r="15" spans="1:18" ht="15.65" customHeight="1" x14ac:dyDescent="0.35">
      <c r="A15" s="27" t="s">
        <v>30</v>
      </c>
      <c r="B15" s="30">
        <v>15.31</v>
      </c>
      <c r="C15" s="30">
        <v>4.4000000000000004</v>
      </c>
      <c r="D15" s="30" t="s">
        <v>189</v>
      </c>
      <c r="E15" s="30"/>
      <c r="F15" s="11">
        <v>1</v>
      </c>
      <c r="G15" s="27" t="s">
        <v>153</v>
      </c>
      <c r="H15" s="27" t="s">
        <v>164</v>
      </c>
      <c r="I15" s="3" t="s">
        <v>237</v>
      </c>
      <c r="J15" s="32">
        <v>43.37</v>
      </c>
      <c r="K15" s="32">
        <v>-8.4</v>
      </c>
      <c r="L15" s="41">
        <f t="shared" si="0"/>
        <v>43.37</v>
      </c>
      <c r="M15" s="11" t="s">
        <v>208</v>
      </c>
      <c r="N15" s="24" t="s">
        <v>188</v>
      </c>
      <c r="P15" s="24"/>
      <c r="Q15" s="24"/>
      <c r="R15" s="24"/>
    </row>
    <row r="16" spans="1:18" ht="15.65" customHeight="1" x14ac:dyDescent="0.35">
      <c r="A16" s="27" t="s">
        <v>210</v>
      </c>
      <c r="B16" s="30">
        <v>15</v>
      </c>
      <c r="C16" s="30">
        <v>3.5</v>
      </c>
      <c r="D16" s="30" t="s">
        <v>189</v>
      </c>
      <c r="E16" s="30" t="s">
        <v>220</v>
      </c>
      <c r="F16" s="11">
        <v>1</v>
      </c>
      <c r="G16" s="25" t="s">
        <v>234</v>
      </c>
      <c r="H16" s="25" t="s">
        <v>235</v>
      </c>
      <c r="I16" s="25" t="s">
        <v>239</v>
      </c>
      <c r="J16" s="32">
        <v>36.049999999999997</v>
      </c>
      <c r="K16" s="41">
        <v>120.43</v>
      </c>
      <c r="L16" s="41">
        <f t="shared" si="0"/>
        <v>36.049999999999997</v>
      </c>
      <c r="M16" s="11" t="s">
        <v>209</v>
      </c>
      <c r="N16" s="1" t="s">
        <v>188</v>
      </c>
    </row>
    <row r="17" spans="1:17" ht="15.65" customHeight="1" x14ac:dyDescent="0.35">
      <c r="A17" s="27" t="s">
        <v>31</v>
      </c>
      <c r="B17" s="30">
        <v>14.42</v>
      </c>
      <c r="C17" s="30">
        <v>5.8</v>
      </c>
      <c r="D17" s="30" t="s">
        <v>189</v>
      </c>
      <c r="E17" s="30"/>
      <c r="F17" s="11">
        <v>1</v>
      </c>
      <c r="G17" s="27" t="s">
        <v>153</v>
      </c>
      <c r="H17" s="27" t="s">
        <v>165</v>
      </c>
      <c r="I17" s="27" t="s">
        <v>237</v>
      </c>
      <c r="J17" s="32">
        <v>50.1</v>
      </c>
      <c r="K17" s="32">
        <v>-5.55</v>
      </c>
      <c r="L17" s="41">
        <f t="shared" si="0"/>
        <v>50.1</v>
      </c>
      <c r="M17" s="11" t="s">
        <v>208</v>
      </c>
      <c r="N17" s="24" t="s">
        <v>188</v>
      </c>
      <c r="P17" s="24"/>
      <c r="Q17" s="24"/>
    </row>
    <row r="18" spans="1:17" ht="15.65" customHeight="1" x14ac:dyDescent="0.35">
      <c r="A18" s="27" t="s">
        <v>17</v>
      </c>
      <c r="B18" s="30">
        <v>13.5</v>
      </c>
      <c r="C18" s="30">
        <v>12</v>
      </c>
      <c r="D18" s="30" t="s">
        <v>187</v>
      </c>
      <c r="E18" s="30" t="s">
        <v>147</v>
      </c>
      <c r="F18" s="11">
        <v>1</v>
      </c>
      <c r="G18" s="25" t="s">
        <v>250</v>
      </c>
      <c r="H18" s="25"/>
      <c r="I18" s="3" t="s">
        <v>237</v>
      </c>
      <c r="J18" s="32">
        <v>48.64</v>
      </c>
      <c r="K18" s="32">
        <v>-2.0299999999999998</v>
      </c>
      <c r="L18" s="41">
        <f t="shared" si="0"/>
        <v>48.64</v>
      </c>
      <c r="M18" s="11" t="s">
        <v>208</v>
      </c>
      <c r="N18" s="24" t="s">
        <v>188</v>
      </c>
      <c r="P18" s="24"/>
      <c r="Q18" s="24"/>
    </row>
    <row r="19" spans="1:17" ht="15.65" customHeight="1" x14ac:dyDescent="0.35">
      <c r="A19" s="27" t="s">
        <v>193</v>
      </c>
      <c r="B19" s="30">
        <v>12.6</v>
      </c>
      <c r="C19" s="30">
        <v>1</v>
      </c>
      <c r="D19" s="30" t="s">
        <v>188</v>
      </c>
      <c r="E19" s="30" t="s">
        <v>246</v>
      </c>
      <c r="F19" s="11">
        <v>1</v>
      </c>
      <c r="G19" s="25" t="s">
        <v>194</v>
      </c>
      <c r="H19" s="25" t="s">
        <v>196</v>
      </c>
      <c r="I19" s="3" t="s">
        <v>237</v>
      </c>
      <c r="J19" s="32">
        <v>63.484050000000003</v>
      </c>
      <c r="K19" s="32">
        <v>-162.00640000000001</v>
      </c>
      <c r="L19" s="41">
        <f t="shared" si="0"/>
        <v>63.484050000000003</v>
      </c>
      <c r="M19" s="11" t="s">
        <v>208</v>
      </c>
      <c r="N19" s="1" t="s">
        <v>188</v>
      </c>
    </row>
    <row r="20" spans="1:17" ht="15.65" customHeight="1" x14ac:dyDescent="0.4">
      <c r="A20" s="3" t="s">
        <v>14</v>
      </c>
      <c r="B20" s="10">
        <v>12.5</v>
      </c>
      <c r="C20" s="10">
        <v>0.4</v>
      </c>
      <c r="D20" s="10" t="s">
        <v>187</v>
      </c>
      <c r="E20" s="10" t="s">
        <v>147</v>
      </c>
      <c r="F20" s="11">
        <v>1</v>
      </c>
      <c r="G20" s="2" t="s">
        <v>19</v>
      </c>
      <c r="H20" s="2" t="s">
        <v>214</v>
      </c>
      <c r="I20" s="27" t="s">
        <v>237</v>
      </c>
      <c r="J20" s="32">
        <v>43.29</v>
      </c>
      <c r="K20" s="32">
        <v>5.35</v>
      </c>
      <c r="L20" s="41">
        <f t="shared" si="0"/>
        <v>43.29</v>
      </c>
      <c r="M20" s="11" t="s">
        <v>208</v>
      </c>
      <c r="N20" s="1" t="s">
        <v>187</v>
      </c>
      <c r="P20" s="37" t="s">
        <v>256</v>
      </c>
    </row>
    <row r="21" spans="1:17" ht="15.65" customHeight="1" x14ac:dyDescent="0.35">
      <c r="A21" s="34" t="s">
        <v>182</v>
      </c>
      <c r="B21" s="13">
        <v>12.5</v>
      </c>
      <c r="C21" s="13">
        <v>0</v>
      </c>
      <c r="D21" s="13" t="s">
        <v>188</v>
      </c>
      <c r="E21" s="35" t="s">
        <v>149</v>
      </c>
      <c r="F21" s="11">
        <v>1</v>
      </c>
      <c r="G21" s="34"/>
      <c r="H21" s="34"/>
      <c r="I21" s="27" t="s">
        <v>237</v>
      </c>
      <c r="J21" s="42">
        <v>37.130000000000003</v>
      </c>
      <c r="K21" s="42">
        <v>118.72</v>
      </c>
      <c r="L21" s="41">
        <f t="shared" si="0"/>
        <v>37.130000000000003</v>
      </c>
      <c r="M21" s="11" t="s">
        <v>208</v>
      </c>
      <c r="N21" s="1" t="s">
        <v>188</v>
      </c>
      <c r="P21" s="24"/>
    </row>
    <row r="22" spans="1:17" ht="15.65" customHeight="1" x14ac:dyDescent="0.35">
      <c r="A22" s="28" t="s">
        <v>185</v>
      </c>
      <c r="B22" s="30">
        <v>11.6</v>
      </c>
      <c r="C22" s="30">
        <v>2.5</v>
      </c>
      <c r="D22" s="30" t="s">
        <v>187</v>
      </c>
      <c r="E22" s="30" t="s">
        <v>133</v>
      </c>
      <c r="F22" s="11">
        <v>1</v>
      </c>
      <c r="G22" s="27" t="s">
        <v>176</v>
      </c>
      <c r="H22" s="27" t="s">
        <v>183</v>
      </c>
      <c r="I22" s="3" t="s">
        <v>237</v>
      </c>
      <c r="J22" s="32">
        <v>53.8</v>
      </c>
      <c r="K22" s="32">
        <v>7.9</v>
      </c>
      <c r="L22" s="41">
        <f t="shared" si="0"/>
        <v>53.8</v>
      </c>
      <c r="M22" s="11" t="s">
        <v>208</v>
      </c>
      <c r="N22" s="1" t="s">
        <v>188</v>
      </c>
    </row>
    <row r="23" spans="1:17" ht="15.65" customHeight="1" x14ac:dyDescent="0.35">
      <c r="A23" s="25" t="s">
        <v>0</v>
      </c>
      <c r="B23" s="31">
        <v>11.4</v>
      </c>
      <c r="C23" s="31">
        <v>1.4</v>
      </c>
      <c r="D23" s="31" t="s">
        <v>187</v>
      </c>
      <c r="E23" s="31" t="s">
        <v>228</v>
      </c>
      <c r="F23" s="11">
        <v>1</v>
      </c>
      <c r="G23" s="25" t="s">
        <v>225</v>
      </c>
      <c r="H23" s="25" t="s">
        <v>226</v>
      </c>
      <c r="I23" s="25" t="s">
        <v>238</v>
      </c>
      <c r="J23" s="33">
        <v>33</v>
      </c>
      <c r="K23" s="33">
        <v>-117.5</v>
      </c>
      <c r="L23" s="41">
        <f t="shared" si="0"/>
        <v>33</v>
      </c>
      <c r="M23" s="11" t="s">
        <v>209</v>
      </c>
      <c r="N23" s="24" t="s">
        <v>188</v>
      </c>
      <c r="P23" s="24"/>
    </row>
    <row r="24" spans="1:17" ht="15.65" customHeight="1" x14ac:dyDescent="0.35">
      <c r="A24" s="27" t="s">
        <v>32</v>
      </c>
      <c r="B24" s="30">
        <v>11.16</v>
      </c>
      <c r="C24" s="30">
        <v>3.2</v>
      </c>
      <c r="D24" s="30" t="s">
        <v>188</v>
      </c>
      <c r="E24" s="30" t="s">
        <v>127</v>
      </c>
      <c r="F24" s="11">
        <v>1</v>
      </c>
      <c r="G24" s="27" t="s">
        <v>153</v>
      </c>
      <c r="H24" s="27" t="s">
        <v>167</v>
      </c>
      <c r="I24" s="27" t="s">
        <v>237</v>
      </c>
      <c r="J24" s="32">
        <v>55.42</v>
      </c>
      <c r="K24" s="32">
        <v>-5.6</v>
      </c>
      <c r="L24" s="41">
        <f t="shared" si="0"/>
        <v>55.42</v>
      </c>
      <c r="M24" s="11" t="s">
        <v>208</v>
      </c>
      <c r="N24" s="1" t="s">
        <v>188</v>
      </c>
    </row>
    <row r="25" spans="1:17" ht="15.65" customHeight="1" x14ac:dyDescent="0.35">
      <c r="A25" s="27" t="s">
        <v>240</v>
      </c>
      <c r="B25" s="30">
        <v>11</v>
      </c>
      <c r="C25" s="30">
        <v>0.1</v>
      </c>
      <c r="D25" s="30" t="s">
        <v>189</v>
      </c>
      <c r="E25" s="30"/>
      <c r="F25" s="11">
        <v>1</v>
      </c>
      <c r="G25" s="25" t="s">
        <v>232</v>
      </c>
      <c r="H25" s="25" t="s">
        <v>233</v>
      </c>
      <c r="I25" s="25" t="s">
        <v>239</v>
      </c>
      <c r="J25" s="32">
        <f>44+23/60</f>
        <v>44.383333333333333</v>
      </c>
      <c r="K25" s="32">
        <f>33+58/60</f>
        <v>33.966666666666669</v>
      </c>
      <c r="L25" s="41">
        <f t="shared" si="0"/>
        <v>44.383333333333333</v>
      </c>
      <c r="M25" s="11" t="s">
        <v>209</v>
      </c>
      <c r="N25" s="1" t="s">
        <v>188</v>
      </c>
    </row>
    <row r="26" spans="1:17" ht="15.65" customHeight="1" x14ac:dyDescent="0.4">
      <c r="A26" s="25" t="s">
        <v>39</v>
      </c>
      <c r="B26" s="30">
        <v>11</v>
      </c>
      <c r="C26" s="30">
        <v>2.8</v>
      </c>
      <c r="D26" s="30" t="s">
        <v>187</v>
      </c>
      <c r="E26" s="30" t="s">
        <v>146</v>
      </c>
      <c r="F26" s="11">
        <v>1</v>
      </c>
      <c r="G26" s="25" t="s">
        <v>168</v>
      </c>
      <c r="H26" s="25" t="s">
        <v>224</v>
      </c>
      <c r="I26" s="27" t="s">
        <v>237</v>
      </c>
      <c r="J26" s="33">
        <v>-63.3</v>
      </c>
      <c r="K26" s="33">
        <v>-57.9</v>
      </c>
      <c r="L26" s="41">
        <f t="shared" si="0"/>
        <v>63.3</v>
      </c>
      <c r="M26" s="11" t="s">
        <v>208</v>
      </c>
      <c r="N26" s="1" t="s">
        <v>187</v>
      </c>
      <c r="P26" s="37" t="s">
        <v>257</v>
      </c>
    </row>
    <row r="27" spans="1:17" ht="15.65" customHeight="1" x14ac:dyDescent="0.35">
      <c r="A27" s="27" t="s">
        <v>16</v>
      </c>
      <c r="B27" s="10">
        <v>10.5</v>
      </c>
      <c r="C27" s="10">
        <v>4.8</v>
      </c>
      <c r="D27" s="10" t="s">
        <v>187</v>
      </c>
      <c r="E27" s="10" t="s">
        <v>147</v>
      </c>
      <c r="F27" s="11">
        <v>2</v>
      </c>
      <c r="G27" s="27" t="s">
        <v>166</v>
      </c>
      <c r="H27" s="27" t="s">
        <v>155</v>
      </c>
      <c r="I27" s="27" t="s">
        <v>237</v>
      </c>
      <c r="J27" s="32">
        <v>43.4</v>
      </c>
      <c r="K27" s="32">
        <v>-1.68</v>
      </c>
      <c r="L27" s="41">
        <f t="shared" si="0"/>
        <v>43.4</v>
      </c>
      <c r="M27" s="11" t="s">
        <v>208</v>
      </c>
      <c r="N27" s="1" t="s">
        <v>188</v>
      </c>
      <c r="P27" s="24"/>
    </row>
    <row r="28" spans="1:17" ht="15.65" customHeight="1" x14ac:dyDescent="0.35">
      <c r="A28" s="3" t="s">
        <v>33</v>
      </c>
      <c r="B28" s="10">
        <v>9.02</v>
      </c>
      <c r="C28" s="10">
        <v>2.5</v>
      </c>
      <c r="D28" s="10" t="s">
        <v>189</v>
      </c>
      <c r="E28" s="10"/>
      <c r="F28" s="11">
        <v>1</v>
      </c>
      <c r="G28" s="27" t="s">
        <v>153</v>
      </c>
      <c r="H28" s="27" t="s">
        <v>155</v>
      </c>
      <c r="I28" s="27" t="s">
        <v>237</v>
      </c>
      <c r="J28" s="32">
        <v>69.33</v>
      </c>
      <c r="K28" s="32">
        <v>16.149999999999999</v>
      </c>
      <c r="L28" s="41">
        <f t="shared" si="0"/>
        <v>69.33</v>
      </c>
      <c r="M28" s="11" t="s">
        <v>208</v>
      </c>
      <c r="N28" s="1" t="s">
        <v>188</v>
      </c>
    </row>
    <row r="29" spans="1:17" ht="15.65" customHeight="1" x14ac:dyDescent="0.35">
      <c r="A29" s="3" t="s">
        <v>15</v>
      </c>
      <c r="B29" s="10">
        <v>9</v>
      </c>
      <c r="C29" s="10">
        <v>8.4</v>
      </c>
      <c r="D29" s="10" t="s">
        <v>187</v>
      </c>
      <c r="E29" s="10" t="s">
        <v>147</v>
      </c>
      <c r="F29" s="11">
        <v>1</v>
      </c>
      <c r="G29" s="25" t="s">
        <v>169</v>
      </c>
      <c r="H29" s="25" t="s">
        <v>251</v>
      </c>
      <c r="I29" s="3" t="s">
        <v>237</v>
      </c>
      <c r="J29" s="32">
        <v>48.72</v>
      </c>
      <c r="K29" s="32">
        <v>-3.97</v>
      </c>
      <c r="L29" s="41">
        <f t="shared" si="0"/>
        <v>48.72</v>
      </c>
      <c r="M29" s="11" t="s">
        <v>208</v>
      </c>
      <c r="N29" s="1" t="s">
        <v>188</v>
      </c>
    </row>
    <row r="30" spans="1:17" ht="15.65" customHeight="1" x14ac:dyDescent="0.35">
      <c r="A30" s="27" t="s">
        <v>18</v>
      </c>
      <c r="B30" s="30">
        <v>8.5</v>
      </c>
      <c r="C30" s="30">
        <v>1.6</v>
      </c>
      <c r="D30" s="30" t="s">
        <v>187</v>
      </c>
      <c r="E30" s="30" t="s">
        <v>146</v>
      </c>
      <c r="F30" s="11">
        <v>1</v>
      </c>
      <c r="G30" s="27" t="s">
        <v>1</v>
      </c>
      <c r="H30" s="27" t="s">
        <v>215</v>
      </c>
      <c r="I30" s="3" t="s">
        <v>237</v>
      </c>
      <c r="J30" s="32">
        <v>36.01</v>
      </c>
      <c r="K30" s="32">
        <v>-5.6</v>
      </c>
      <c r="L30" s="41">
        <f t="shared" si="0"/>
        <v>36.01</v>
      </c>
      <c r="M30" s="11" t="s">
        <v>208</v>
      </c>
      <c r="N30" s="1" t="s">
        <v>188</v>
      </c>
    </row>
    <row r="31" spans="1:17" ht="15.65" customHeight="1" x14ac:dyDescent="0.35">
      <c r="A31" s="27" t="s">
        <v>34</v>
      </c>
      <c r="B31" s="10">
        <v>8.17</v>
      </c>
      <c r="C31" s="10">
        <v>2.6</v>
      </c>
      <c r="D31" s="10" t="s">
        <v>189</v>
      </c>
      <c r="E31" s="10"/>
      <c r="F31" s="11">
        <v>1</v>
      </c>
      <c r="G31" s="3" t="s">
        <v>153</v>
      </c>
      <c r="H31" s="3" t="s">
        <v>164</v>
      </c>
      <c r="I31" s="3" t="s">
        <v>237</v>
      </c>
      <c r="J31" s="32">
        <v>28.47</v>
      </c>
      <c r="K31" s="32">
        <v>-16.25</v>
      </c>
      <c r="L31" s="41">
        <f t="shared" si="0"/>
        <v>28.47</v>
      </c>
      <c r="M31" s="11" t="s">
        <v>208</v>
      </c>
      <c r="N31" s="1" t="s">
        <v>188</v>
      </c>
    </row>
    <row r="32" spans="1:17" ht="15.65" customHeight="1" x14ac:dyDescent="0.4">
      <c r="A32" s="34" t="s">
        <v>113</v>
      </c>
      <c r="B32" s="14">
        <v>8</v>
      </c>
      <c r="C32" s="14">
        <v>2</v>
      </c>
      <c r="D32" s="14" t="s">
        <v>187</v>
      </c>
      <c r="E32" s="34" t="s">
        <v>129</v>
      </c>
      <c r="F32" s="11">
        <v>2</v>
      </c>
      <c r="G32" s="34" t="s">
        <v>151</v>
      </c>
      <c r="H32" s="34" t="s">
        <v>152</v>
      </c>
      <c r="I32" s="3" t="s">
        <v>237</v>
      </c>
      <c r="J32" s="42">
        <v>-12.78</v>
      </c>
      <c r="K32" s="42">
        <v>45.26</v>
      </c>
      <c r="L32" s="41">
        <f t="shared" si="0"/>
        <v>12.78</v>
      </c>
      <c r="M32" s="11" t="s">
        <v>208</v>
      </c>
      <c r="N32" s="1" t="s">
        <v>187</v>
      </c>
      <c r="P32" s="37" t="s">
        <v>253</v>
      </c>
    </row>
    <row r="33" spans="1:18" ht="15.65" customHeight="1" x14ac:dyDescent="0.35">
      <c r="A33" s="27" t="s">
        <v>35</v>
      </c>
      <c r="B33" s="10">
        <v>7.53</v>
      </c>
      <c r="C33" s="10">
        <v>3.6</v>
      </c>
      <c r="D33" s="10" t="s">
        <v>189</v>
      </c>
      <c r="E33" s="10"/>
      <c r="F33" s="11">
        <v>1</v>
      </c>
      <c r="G33" s="27" t="s">
        <v>153</v>
      </c>
      <c r="H33" s="27" t="s">
        <v>181</v>
      </c>
      <c r="I33" s="3" t="s">
        <v>237</v>
      </c>
      <c r="J33" s="32">
        <v>70.37</v>
      </c>
      <c r="K33" s="32">
        <v>31.1</v>
      </c>
      <c r="L33" s="41">
        <f t="shared" si="0"/>
        <v>70.37</v>
      </c>
      <c r="M33" s="11" t="s">
        <v>208</v>
      </c>
      <c r="N33" s="1" t="s">
        <v>188</v>
      </c>
    </row>
    <row r="34" spans="1:18" ht="15.65" customHeight="1" x14ac:dyDescent="0.35">
      <c r="A34" s="25" t="s">
        <v>227</v>
      </c>
      <c r="B34" s="31">
        <v>7</v>
      </c>
      <c r="C34" s="31">
        <v>1.4</v>
      </c>
      <c r="D34" s="31" t="s">
        <v>188</v>
      </c>
      <c r="E34" s="31" t="s">
        <v>150</v>
      </c>
      <c r="F34" s="11">
        <v>1</v>
      </c>
      <c r="G34" s="25" t="s">
        <v>225</v>
      </c>
      <c r="H34" s="25" t="s">
        <v>226</v>
      </c>
      <c r="I34" s="25" t="s">
        <v>238</v>
      </c>
      <c r="J34" s="33">
        <v>33</v>
      </c>
      <c r="K34" s="33">
        <v>-117.5</v>
      </c>
      <c r="L34" s="41">
        <f t="shared" ref="L34:L52" si="1">ABS(J34)</f>
        <v>33</v>
      </c>
      <c r="M34" s="11" t="s">
        <v>209</v>
      </c>
      <c r="N34" s="1" t="s">
        <v>188</v>
      </c>
    </row>
    <row r="35" spans="1:18" ht="15.65" customHeight="1" x14ac:dyDescent="0.35">
      <c r="A35" s="25" t="s">
        <v>4</v>
      </c>
      <c r="B35" s="31">
        <v>6.5</v>
      </c>
      <c r="C35" s="31">
        <v>9</v>
      </c>
      <c r="D35" s="31" t="s">
        <v>188</v>
      </c>
      <c r="E35" s="31" t="s">
        <v>130</v>
      </c>
      <c r="F35" s="11">
        <v>5</v>
      </c>
      <c r="G35" s="25" t="s">
        <v>218</v>
      </c>
      <c r="H35" s="25" t="s">
        <v>170</v>
      </c>
      <c r="I35" s="3" t="s">
        <v>237</v>
      </c>
      <c r="J35" s="32">
        <v>59.5</v>
      </c>
      <c r="K35" s="32">
        <v>-151</v>
      </c>
      <c r="L35" s="41">
        <f t="shared" si="1"/>
        <v>59.5</v>
      </c>
      <c r="M35" s="11" t="s">
        <v>208</v>
      </c>
      <c r="N35" s="23" t="s">
        <v>188</v>
      </c>
      <c r="O35" s="23" t="s">
        <v>187</v>
      </c>
    </row>
    <row r="36" spans="1:18" ht="15.65" customHeight="1" x14ac:dyDescent="0.35">
      <c r="A36" s="34" t="s">
        <v>110</v>
      </c>
      <c r="B36" s="13">
        <v>6.4</v>
      </c>
      <c r="C36" s="13">
        <v>1.6</v>
      </c>
      <c r="D36" s="13" t="s">
        <v>187</v>
      </c>
      <c r="E36" s="35" t="s">
        <v>128</v>
      </c>
      <c r="F36" s="11">
        <v>1</v>
      </c>
      <c r="G36" s="34" t="s">
        <v>162</v>
      </c>
      <c r="H36" s="34" t="s">
        <v>163</v>
      </c>
      <c r="I36" s="3" t="s">
        <v>237</v>
      </c>
      <c r="J36" s="42">
        <v>22.28</v>
      </c>
      <c r="K36" s="42">
        <v>114.2</v>
      </c>
      <c r="L36" s="41">
        <f t="shared" si="1"/>
        <v>22.28</v>
      </c>
      <c r="M36" s="11" t="s">
        <v>208</v>
      </c>
      <c r="N36" s="24" t="s">
        <v>188</v>
      </c>
    </row>
    <row r="37" spans="1:18" ht="15.65" customHeight="1" x14ac:dyDescent="0.35">
      <c r="A37" s="34" t="s">
        <v>108</v>
      </c>
      <c r="B37" s="14">
        <v>6</v>
      </c>
      <c r="C37" s="14">
        <v>5</v>
      </c>
      <c r="D37" s="14" t="s">
        <v>187</v>
      </c>
      <c r="E37" s="34" t="s">
        <v>129</v>
      </c>
      <c r="F37" s="11">
        <v>1</v>
      </c>
      <c r="G37" s="34" t="s">
        <v>151</v>
      </c>
      <c r="H37" s="34" t="s">
        <v>157</v>
      </c>
      <c r="I37" s="3" t="s">
        <v>237</v>
      </c>
      <c r="J37" s="42">
        <v>-23.17</v>
      </c>
      <c r="K37" s="42">
        <v>150.79</v>
      </c>
      <c r="L37" s="41">
        <f t="shared" si="1"/>
        <v>23.17</v>
      </c>
      <c r="M37" s="11" t="s">
        <v>208</v>
      </c>
      <c r="N37" s="1" t="s">
        <v>188</v>
      </c>
    </row>
    <row r="38" spans="1:18" ht="15.65" customHeight="1" x14ac:dyDescent="0.35">
      <c r="A38" s="27" t="s">
        <v>36</v>
      </c>
      <c r="B38" s="30">
        <v>5.85</v>
      </c>
      <c r="C38" s="30">
        <v>5.4</v>
      </c>
      <c r="D38" s="30" t="s">
        <v>188</v>
      </c>
      <c r="E38" s="30" t="s">
        <v>127</v>
      </c>
      <c r="F38" s="11">
        <v>1</v>
      </c>
      <c r="G38" s="27" t="s">
        <v>153</v>
      </c>
      <c r="H38" s="27" t="s">
        <v>167</v>
      </c>
      <c r="I38" s="3" t="s">
        <v>237</v>
      </c>
      <c r="J38" s="32">
        <v>58.46</v>
      </c>
      <c r="K38" s="32">
        <v>-2.88</v>
      </c>
      <c r="L38" s="41">
        <f t="shared" si="1"/>
        <v>58.46</v>
      </c>
      <c r="M38" s="11" t="s">
        <v>208</v>
      </c>
      <c r="N38" s="24" t="s">
        <v>188</v>
      </c>
      <c r="P38" s="24"/>
      <c r="Q38" s="24"/>
      <c r="R38" s="24"/>
    </row>
    <row r="39" spans="1:18" ht="15.65" customHeight="1" x14ac:dyDescent="0.35">
      <c r="A39" s="27" t="s">
        <v>37</v>
      </c>
      <c r="B39" s="30">
        <v>5.55</v>
      </c>
      <c r="C39" s="30">
        <v>5.5</v>
      </c>
      <c r="D39" s="30" t="s">
        <v>189</v>
      </c>
      <c r="E39" s="30"/>
      <c r="F39" s="11">
        <v>1</v>
      </c>
      <c r="G39" s="27" t="s">
        <v>153</v>
      </c>
      <c r="H39" s="27" t="s">
        <v>165</v>
      </c>
      <c r="I39" s="3" t="s">
        <v>237</v>
      </c>
      <c r="J39" s="32">
        <v>58.2</v>
      </c>
      <c r="K39" s="32">
        <v>-6.38</v>
      </c>
      <c r="L39" s="41">
        <f t="shared" si="1"/>
        <v>58.2</v>
      </c>
      <c r="M39" s="11" t="s">
        <v>208</v>
      </c>
      <c r="N39" s="24" t="s">
        <v>188</v>
      </c>
      <c r="P39" s="24"/>
      <c r="Q39" s="24"/>
      <c r="R39" s="24"/>
    </row>
    <row r="40" spans="1:18" ht="15.65" customHeight="1" x14ac:dyDescent="0.35">
      <c r="A40" s="27" t="s">
        <v>13</v>
      </c>
      <c r="B40" s="30">
        <v>5.5</v>
      </c>
      <c r="C40" s="30">
        <v>3.6</v>
      </c>
      <c r="D40" s="30" t="s">
        <v>187</v>
      </c>
      <c r="E40" s="30" t="s">
        <v>147</v>
      </c>
      <c r="F40" s="11">
        <v>3</v>
      </c>
      <c r="G40" s="25" t="s">
        <v>216</v>
      </c>
      <c r="H40" s="25" t="s">
        <v>164</v>
      </c>
      <c r="I40" s="3" t="s">
        <v>237</v>
      </c>
      <c r="J40" s="32">
        <v>-41.05</v>
      </c>
      <c r="K40" s="32">
        <v>145.91999999999999</v>
      </c>
      <c r="L40" s="41">
        <f t="shared" si="1"/>
        <v>41.05</v>
      </c>
      <c r="M40" s="11" t="s">
        <v>208</v>
      </c>
      <c r="N40" s="23" t="s">
        <v>188</v>
      </c>
      <c r="O40" s="23"/>
      <c r="P40" s="23"/>
    </row>
    <row r="41" spans="1:18" ht="15.65" customHeight="1" x14ac:dyDescent="0.35">
      <c r="A41" s="27" t="s">
        <v>8</v>
      </c>
      <c r="B41" s="30">
        <v>5.5</v>
      </c>
      <c r="C41" s="30">
        <v>3.8</v>
      </c>
      <c r="D41" s="30" t="s">
        <v>187</v>
      </c>
      <c r="E41" s="30" t="s">
        <v>131</v>
      </c>
      <c r="F41" s="11">
        <v>9</v>
      </c>
      <c r="G41" s="25" t="s">
        <v>219</v>
      </c>
      <c r="H41" s="25" t="s">
        <v>156</v>
      </c>
      <c r="I41" s="3" t="s">
        <v>237</v>
      </c>
      <c r="J41" s="33">
        <v>48.5</v>
      </c>
      <c r="K41" s="33">
        <v>-123.01</v>
      </c>
      <c r="L41" s="41">
        <f t="shared" si="1"/>
        <v>48.5</v>
      </c>
      <c r="M41" s="11" t="s">
        <v>208</v>
      </c>
      <c r="N41" s="23" t="s">
        <v>188</v>
      </c>
      <c r="O41" s="23"/>
      <c r="P41" s="23"/>
      <c r="Q41" s="23"/>
      <c r="R41" s="23"/>
    </row>
    <row r="42" spans="1:18" ht="15.65" customHeight="1" x14ac:dyDescent="0.35">
      <c r="A42" s="34" t="s">
        <v>105</v>
      </c>
      <c r="B42" s="14">
        <v>5.34</v>
      </c>
      <c r="C42" s="14">
        <v>1</v>
      </c>
      <c r="D42" s="14" t="s">
        <v>187</v>
      </c>
      <c r="E42" s="34" t="s">
        <v>135</v>
      </c>
      <c r="F42" s="11">
        <v>1</v>
      </c>
      <c r="G42" s="34" t="s">
        <v>161</v>
      </c>
      <c r="H42" s="34" t="s">
        <v>154</v>
      </c>
      <c r="I42" s="3" t="s">
        <v>237</v>
      </c>
      <c r="J42" s="42">
        <v>22.61</v>
      </c>
      <c r="K42" s="42">
        <v>120.29</v>
      </c>
      <c r="L42" s="41">
        <f t="shared" si="1"/>
        <v>22.61</v>
      </c>
      <c r="M42" s="11" t="s">
        <v>208</v>
      </c>
      <c r="N42" s="24" t="s">
        <v>188</v>
      </c>
      <c r="P42" s="24"/>
    </row>
    <row r="43" spans="1:18" ht="15.65" customHeight="1" x14ac:dyDescent="0.35">
      <c r="A43" s="27" t="s">
        <v>38</v>
      </c>
      <c r="B43" s="30">
        <v>5.05</v>
      </c>
      <c r="C43" s="30">
        <v>0.3</v>
      </c>
      <c r="D43" s="30" t="s">
        <v>189</v>
      </c>
      <c r="E43" s="30"/>
      <c r="F43" s="11">
        <v>1</v>
      </c>
      <c r="G43" s="27" t="s">
        <v>153</v>
      </c>
      <c r="H43" s="27" t="s">
        <v>180</v>
      </c>
      <c r="I43" s="3" t="s">
        <v>237</v>
      </c>
      <c r="J43" s="32">
        <v>58.01</v>
      </c>
      <c r="K43" s="32">
        <v>7.55</v>
      </c>
      <c r="L43" s="41">
        <f t="shared" si="1"/>
        <v>58.01</v>
      </c>
      <c r="M43" s="11" t="s">
        <v>208</v>
      </c>
      <c r="N43" s="24" t="s">
        <v>188</v>
      </c>
      <c r="P43" s="24"/>
    </row>
    <row r="44" spans="1:18" ht="15.65" customHeight="1" x14ac:dyDescent="0.35">
      <c r="A44" s="34" t="s">
        <v>106</v>
      </c>
      <c r="B44" s="14">
        <v>4.4000000000000004</v>
      </c>
      <c r="C44" s="14">
        <v>1</v>
      </c>
      <c r="D44" s="14" t="s">
        <v>187</v>
      </c>
      <c r="E44" s="34" t="s">
        <v>135</v>
      </c>
      <c r="F44" s="11">
        <v>1</v>
      </c>
      <c r="G44" s="34" t="s">
        <v>213</v>
      </c>
      <c r="H44" s="34" t="s">
        <v>214</v>
      </c>
      <c r="I44" s="3" t="s">
        <v>237</v>
      </c>
      <c r="J44" s="42">
        <v>24.59</v>
      </c>
      <c r="K44" s="42">
        <v>121.87</v>
      </c>
      <c r="L44" s="41">
        <f t="shared" si="1"/>
        <v>24.59</v>
      </c>
      <c r="M44" s="11" t="s">
        <v>208</v>
      </c>
      <c r="N44" s="24" t="s">
        <v>188</v>
      </c>
      <c r="P44" s="24"/>
      <c r="Q44" s="24"/>
      <c r="R44" s="24"/>
    </row>
    <row r="45" spans="1:18" ht="15.65" customHeight="1" x14ac:dyDescent="0.35">
      <c r="A45" s="27" t="s">
        <v>241</v>
      </c>
      <c r="B45" s="30">
        <v>4</v>
      </c>
      <c r="C45" s="30">
        <v>0.1</v>
      </c>
      <c r="D45" s="30" t="s">
        <v>189</v>
      </c>
      <c r="E45" s="30"/>
      <c r="F45" s="11">
        <v>1</v>
      </c>
      <c r="G45" s="25" t="s">
        <v>232</v>
      </c>
      <c r="H45" s="25" t="s">
        <v>233</v>
      </c>
      <c r="I45" s="25" t="s">
        <v>237</v>
      </c>
      <c r="J45" s="32">
        <f>44+23/60</f>
        <v>44.383333333333333</v>
      </c>
      <c r="K45" s="32">
        <f>33+58/60</f>
        <v>33.966666666666669</v>
      </c>
      <c r="L45" s="41">
        <f t="shared" si="1"/>
        <v>44.383333333333333</v>
      </c>
      <c r="M45" s="11" t="s">
        <v>209</v>
      </c>
      <c r="N45" s="24" t="s">
        <v>188</v>
      </c>
      <c r="P45" s="24"/>
      <c r="Q45" s="24"/>
      <c r="R45" s="24"/>
    </row>
    <row r="46" spans="1:18" ht="15.65" customHeight="1" x14ac:dyDescent="0.35">
      <c r="A46" s="25" t="s">
        <v>40</v>
      </c>
      <c r="B46" s="30">
        <v>4</v>
      </c>
      <c r="C46" s="30">
        <v>0.2</v>
      </c>
      <c r="D46" s="30" t="s">
        <v>187</v>
      </c>
      <c r="E46" s="30" t="s">
        <v>129</v>
      </c>
      <c r="F46" s="11">
        <v>6</v>
      </c>
      <c r="G46" s="25" t="s">
        <v>171</v>
      </c>
      <c r="H46" s="25" t="s">
        <v>172</v>
      </c>
      <c r="I46" s="3" t="s">
        <v>237</v>
      </c>
      <c r="J46" s="33">
        <v>57.4</v>
      </c>
      <c r="K46" s="33">
        <v>11.9</v>
      </c>
      <c r="L46" s="41">
        <f t="shared" si="1"/>
        <v>57.4</v>
      </c>
      <c r="M46" s="11" t="s">
        <v>208</v>
      </c>
      <c r="N46" s="23" t="s">
        <v>188</v>
      </c>
      <c r="O46" s="23"/>
      <c r="P46" s="23"/>
      <c r="Q46" s="23"/>
      <c r="R46" s="23"/>
    </row>
    <row r="47" spans="1:18" ht="15.65" customHeight="1" x14ac:dyDescent="0.35">
      <c r="A47" s="27" t="s">
        <v>2</v>
      </c>
      <c r="B47" s="30">
        <v>4</v>
      </c>
      <c r="C47" s="30">
        <v>0.9</v>
      </c>
      <c r="D47" s="30" t="s">
        <v>187</v>
      </c>
      <c r="E47" s="30" t="s">
        <v>133</v>
      </c>
      <c r="F47" s="11">
        <v>4</v>
      </c>
      <c r="G47" s="25" t="s">
        <v>173</v>
      </c>
      <c r="H47" s="25" t="s">
        <v>174</v>
      </c>
      <c r="I47" s="3" t="s">
        <v>237</v>
      </c>
      <c r="J47" s="32">
        <v>-42.55</v>
      </c>
      <c r="K47" s="32">
        <v>147.93</v>
      </c>
      <c r="L47" s="41">
        <f t="shared" si="1"/>
        <v>42.55</v>
      </c>
      <c r="M47" s="11" t="s">
        <v>208</v>
      </c>
      <c r="N47" s="23" t="s">
        <v>188</v>
      </c>
      <c r="O47" s="23"/>
      <c r="P47" s="23"/>
    </row>
    <row r="48" spans="1:18" ht="15.65" customHeight="1" x14ac:dyDescent="0.35">
      <c r="A48" s="27" t="s">
        <v>134</v>
      </c>
      <c r="B48" s="30">
        <v>3.75</v>
      </c>
      <c r="C48" s="30">
        <v>0.9</v>
      </c>
      <c r="D48" s="30" t="s">
        <v>187</v>
      </c>
      <c r="E48" s="30" t="s">
        <v>133</v>
      </c>
      <c r="F48" s="11">
        <v>1</v>
      </c>
      <c r="G48" s="25" t="s">
        <v>175</v>
      </c>
      <c r="H48" s="25" t="s">
        <v>174</v>
      </c>
      <c r="I48" s="25" t="s">
        <v>239</v>
      </c>
      <c r="J48" s="32">
        <v>-42.55</v>
      </c>
      <c r="K48" s="32">
        <v>147.93</v>
      </c>
      <c r="L48" s="41">
        <f t="shared" si="1"/>
        <v>42.55</v>
      </c>
      <c r="M48" s="11" t="s">
        <v>209</v>
      </c>
      <c r="N48" s="23" t="s">
        <v>188</v>
      </c>
      <c r="O48" s="23"/>
      <c r="P48" s="23"/>
      <c r="Q48" s="24"/>
      <c r="R48" s="24"/>
    </row>
    <row r="49" spans="1:18" ht="15.65" customHeight="1" x14ac:dyDescent="0.35">
      <c r="A49" s="34" t="s">
        <v>111</v>
      </c>
      <c r="B49" s="13">
        <v>3.7</v>
      </c>
      <c r="C49" s="13">
        <v>0.7</v>
      </c>
      <c r="D49" s="13" t="s">
        <v>189</v>
      </c>
      <c r="E49" s="35"/>
      <c r="F49" s="11">
        <v>1</v>
      </c>
      <c r="G49" s="34"/>
      <c r="H49" s="34"/>
      <c r="I49" s="3" t="s">
        <v>237</v>
      </c>
      <c r="J49" s="42">
        <v>41.34</v>
      </c>
      <c r="K49" s="32">
        <v>2.16</v>
      </c>
      <c r="L49" s="41">
        <f t="shared" si="1"/>
        <v>41.34</v>
      </c>
      <c r="M49" s="11" t="s">
        <v>208</v>
      </c>
      <c r="N49" s="24" t="s">
        <v>188</v>
      </c>
      <c r="P49" s="24"/>
      <c r="Q49" s="24"/>
      <c r="R49" s="24"/>
    </row>
    <row r="50" spans="1:18" ht="15.65" customHeight="1" x14ac:dyDescent="0.35">
      <c r="A50" s="28" t="s">
        <v>199</v>
      </c>
      <c r="B50" s="30">
        <v>3</v>
      </c>
      <c r="C50" s="30">
        <v>0.2</v>
      </c>
      <c r="D50" s="30" t="s">
        <v>187</v>
      </c>
      <c r="E50" s="30" t="s">
        <v>133</v>
      </c>
      <c r="F50" s="11">
        <v>1</v>
      </c>
      <c r="G50" s="25" t="s">
        <v>195</v>
      </c>
      <c r="H50" s="25" t="s">
        <v>76</v>
      </c>
      <c r="I50" s="25" t="s">
        <v>79</v>
      </c>
      <c r="J50" s="32">
        <f>41+27/30</f>
        <v>41.9</v>
      </c>
      <c r="K50" s="32">
        <f>2+14.5/60</f>
        <v>2.2416666666666667</v>
      </c>
      <c r="L50" s="41">
        <f t="shared" si="1"/>
        <v>41.9</v>
      </c>
      <c r="M50" s="11" t="s">
        <v>209</v>
      </c>
      <c r="N50" s="24" t="s">
        <v>188</v>
      </c>
      <c r="P50" s="24"/>
    </row>
    <row r="51" spans="1:18" s="23" customFormat="1" ht="15.65" customHeight="1" x14ac:dyDescent="0.35">
      <c r="A51" s="27" t="s">
        <v>190</v>
      </c>
      <c r="B51" s="30">
        <v>2.5</v>
      </c>
      <c r="C51" s="30">
        <v>0</v>
      </c>
      <c r="D51" s="30" t="s">
        <v>188</v>
      </c>
      <c r="E51" s="30" t="s">
        <v>149</v>
      </c>
      <c r="F51" s="34">
        <v>1</v>
      </c>
      <c r="G51" s="25" t="s">
        <v>195</v>
      </c>
      <c r="H51" s="25" t="s">
        <v>76</v>
      </c>
      <c r="I51" s="25" t="s">
        <v>79</v>
      </c>
      <c r="J51" s="32">
        <v>41.67</v>
      </c>
      <c r="K51" s="32">
        <v>0.87</v>
      </c>
      <c r="L51" s="41">
        <f t="shared" si="1"/>
        <v>41.67</v>
      </c>
      <c r="M51" s="34" t="s">
        <v>209</v>
      </c>
      <c r="N51" s="24" t="s">
        <v>188</v>
      </c>
      <c r="O51" s="24"/>
      <c r="P51" s="24"/>
      <c r="Q51" s="24"/>
      <c r="R51" s="24"/>
    </row>
    <row r="52" spans="1:18" ht="15.65" customHeight="1" x14ac:dyDescent="0.35">
      <c r="A52" s="34" t="s">
        <v>112</v>
      </c>
      <c r="B52" s="13">
        <v>1.3</v>
      </c>
      <c r="C52" s="13">
        <v>0.6</v>
      </c>
      <c r="D52" s="13" t="s">
        <v>187</v>
      </c>
      <c r="E52" s="35" t="s">
        <v>128</v>
      </c>
      <c r="F52" s="11">
        <v>1</v>
      </c>
      <c r="G52" s="34"/>
      <c r="H52" s="34"/>
      <c r="I52" s="3" t="s">
        <v>237</v>
      </c>
      <c r="J52" s="42">
        <v>39.549999999999997</v>
      </c>
      <c r="K52" s="42">
        <v>2.62</v>
      </c>
      <c r="L52" s="41">
        <f t="shared" si="1"/>
        <v>39.549999999999997</v>
      </c>
      <c r="M52" s="11" t="s">
        <v>208</v>
      </c>
      <c r="N52" s="1" t="s">
        <v>188</v>
      </c>
    </row>
    <row r="53" spans="1:18" ht="15.65" customHeight="1" x14ac:dyDescent="0.4">
      <c r="A53"/>
      <c r="B53" s="15"/>
      <c r="C53"/>
      <c r="D53"/>
      <c r="E53"/>
      <c r="G53"/>
      <c r="H53"/>
      <c r="I53"/>
      <c r="J53" s="43"/>
      <c r="K53" s="43"/>
    </row>
    <row r="55" spans="1:18" ht="15.65" customHeight="1" x14ac:dyDescent="0.4">
      <c r="D55" s="26"/>
      <c r="E55" s="28"/>
      <c r="F55" s="27"/>
      <c r="G55" s="29"/>
      <c r="H55" s="24"/>
      <c r="I55"/>
      <c r="J55" s="43"/>
      <c r="K55" s="43"/>
      <c r="M55" s="30"/>
    </row>
    <row r="56" spans="1:18" ht="15.65" customHeight="1" x14ac:dyDescent="0.4">
      <c r="A56"/>
      <c r="B56" s="15"/>
      <c r="C56"/>
      <c r="D56"/>
      <c r="E56"/>
      <c r="G56"/>
      <c r="H56"/>
      <c r="I56"/>
      <c r="J56" s="43"/>
      <c r="K56" s="43"/>
    </row>
    <row r="57" spans="1:18" ht="15.65" customHeight="1" x14ac:dyDescent="0.4">
      <c r="A57"/>
      <c r="B57" s="15"/>
      <c r="C57"/>
      <c r="D57"/>
      <c r="E57"/>
      <c r="G57"/>
      <c r="H57"/>
      <c r="I57"/>
      <c r="J57" s="43"/>
      <c r="K57" s="43"/>
    </row>
    <row r="58" spans="1:18" ht="15.65" customHeight="1" x14ac:dyDescent="0.4">
      <c r="A58"/>
      <c r="B58" s="15"/>
      <c r="C58"/>
      <c r="D58"/>
      <c r="E58"/>
      <c r="G58"/>
      <c r="H58"/>
      <c r="I58"/>
      <c r="J58" s="43"/>
      <c r="K58" s="43"/>
    </row>
    <row r="59" spans="1:18" ht="15.65" customHeight="1" x14ac:dyDescent="0.4">
      <c r="A59"/>
      <c r="B59" s="15"/>
      <c r="C59"/>
      <c r="D59"/>
      <c r="E59"/>
      <c r="G59"/>
      <c r="H59"/>
      <c r="I59"/>
      <c r="J59" s="43"/>
      <c r="K59" s="43"/>
    </row>
    <row r="60" spans="1:18" ht="15.65" customHeight="1" x14ac:dyDescent="0.4">
      <c r="A60"/>
      <c r="B60" s="15"/>
      <c r="C60"/>
      <c r="D60"/>
      <c r="E60"/>
      <c r="G60"/>
      <c r="H60"/>
      <c r="I60"/>
      <c r="J60" s="43"/>
      <c r="K60" s="43"/>
    </row>
    <row r="61" spans="1:18" ht="15.65" customHeight="1" x14ac:dyDescent="0.4">
      <c r="A61"/>
      <c r="B61" s="15"/>
      <c r="C61"/>
      <c r="D61"/>
      <c r="E61"/>
      <c r="G61"/>
      <c r="H61"/>
      <c r="I61"/>
      <c r="J61" s="43"/>
      <c r="K61" s="43"/>
    </row>
    <row r="62" spans="1:18" ht="15.65" customHeight="1" x14ac:dyDescent="0.4">
      <c r="A62"/>
      <c r="B62" s="15"/>
      <c r="C62"/>
      <c r="D62"/>
      <c r="E62"/>
      <c r="G62"/>
      <c r="H62"/>
      <c r="I62"/>
      <c r="J62" s="43"/>
      <c r="K62" s="43"/>
    </row>
    <row r="63" spans="1:18" ht="15.65" customHeight="1" x14ac:dyDescent="0.4">
      <c r="A63"/>
      <c r="B63" s="15"/>
      <c r="C63"/>
      <c r="D63"/>
      <c r="E63"/>
      <c r="G63"/>
      <c r="H63"/>
      <c r="I63"/>
      <c r="J63" s="43"/>
      <c r="K63" s="43"/>
    </row>
    <row r="64" spans="1:18" ht="15.65" customHeight="1" x14ac:dyDescent="0.4">
      <c r="A64"/>
      <c r="B64" s="15"/>
      <c r="C64"/>
      <c r="D64"/>
      <c r="E64"/>
      <c r="G64"/>
      <c r="H64"/>
      <c r="I64"/>
      <c r="J64" s="43"/>
      <c r="K64" s="43"/>
    </row>
    <row r="65" spans="1:11" ht="15.65" customHeight="1" x14ac:dyDescent="0.4">
      <c r="A65"/>
      <c r="B65" s="15"/>
      <c r="C65"/>
      <c r="D65"/>
      <c r="E65"/>
      <c r="G65"/>
      <c r="H65"/>
      <c r="I65"/>
      <c r="J65" s="43"/>
      <c r="K65" s="43"/>
    </row>
    <row r="66" spans="1:11" ht="15.65" customHeight="1" x14ac:dyDescent="0.4">
      <c r="A66"/>
      <c r="B66" s="15"/>
      <c r="C66"/>
      <c r="D66"/>
      <c r="E66"/>
      <c r="G66"/>
      <c r="H66"/>
      <c r="I66"/>
      <c r="J66" s="43"/>
      <c r="K66" s="43"/>
    </row>
    <row r="67" spans="1:11" ht="15.65" customHeight="1" x14ac:dyDescent="0.4">
      <c r="A67"/>
      <c r="B67" s="15"/>
      <c r="C67"/>
      <c r="D67"/>
      <c r="E67"/>
      <c r="G67"/>
      <c r="H67"/>
      <c r="I67"/>
      <c r="J67" s="43"/>
      <c r="K67" s="43"/>
    </row>
    <row r="68" spans="1:11" ht="15.65" customHeight="1" x14ac:dyDescent="0.4">
      <c r="A68"/>
      <c r="B68" s="15"/>
      <c r="C68"/>
      <c r="D68"/>
      <c r="E68"/>
      <c r="G68"/>
      <c r="H68"/>
      <c r="I68"/>
      <c r="J68" s="43"/>
      <c r="K68" s="43"/>
    </row>
    <row r="69" spans="1:11" ht="15.65" customHeight="1" x14ac:dyDescent="0.4">
      <c r="A69"/>
      <c r="B69" s="15"/>
      <c r="C69"/>
      <c r="D69"/>
      <c r="E69"/>
      <c r="G69"/>
      <c r="H69"/>
      <c r="I69"/>
      <c r="J69" s="43"/>
      <c r="K69" s="43"/>
    </row>
    <row r="70" spans="1:11" ht="15.65" customHeight="1" x14ac:dyDescent="0.4">
      <c r="A70"/>
      <c r="B70" s="15"/>
      <c r="C70"/>
      <c r="D70"/>
      <c r="E70"/>
      <c r="G70"/>
      <c r="H70"/>
      <c r="I70"/>
      <c r="J70" s="43"/>
      <c r="K70" s="43"/>
    </row>
    <row r="71" spans="1:11" ht="15.65" customHeight="1" x14ac:dyDescent="0.4">
      <c r="A71"/>
      <c r="B71" s="15"/>
      <c r="C71"/>
      <c r="D71"/>
      <c r="E71"/>
      <c r="G71"/>
      <c r="H71"/>
      <c r="I71"/>
      <c r="J71" s="43"/>
      <c r="K71" s="43"/>
    </row>
    <row r="72" spans="1:11" ht="15.65" customHeight="1" x14ac:dyDescent="0.4">
      <c r="A72"/>
      <c r="B72" s="15"/>
      <c r="C72"/>
      <c r="D72"/>
      <c r="E72"/>
      <c r="G72"/>
      <c r="H72"/>
      <c r="I72"/>
      <c r="J72" s="43"/>
      <c r="K72" s="43"/>
    </row>
    <row r="73" spans="1:11" ht="15.65" customHeight="1" x14ac:dyDescent="0.4">
      <c r="A73"/>
      <c r="B73" s="15"/>
      <c r="C73"/>
      <c r="D73"/>
      <c r="E73"/>
      <c r="G73"/>
      <c r="H73"/>
      <c r="I73"/>
      <c r="J73" s="43"/>
      <c r="K73" s="43"/>
    </row>
    <row r="74" spans="1:11" ht="15.65" customHeight="1" x14ac:dyDescent="0.4">
      <c r="A74"/>
      <c r="B74" s="15"/>
      <c r="C74"/>
      <c r="D74"/>
      <c r="E74"/>
      <c r="G74"/>
      <c r="H74"/>
      <c r="I74"/>
      <c r="J74" s="43"/>
      <c r="K74" s="43"/>
    </row>
    <row r="75" spans="1:11" ht="15.65" customHeight="1" x14ac:dyDescent="0.4">
      <c r="A75"/>
      <c r="B75" s="15"/>
      <c r="C75"/>
      <c r="D75"/>
      <c r="E75"/>
      <c r="G75"/>
      <c r="H75"/>
      <c r="I75"/>
      <c r="J75" s="43"/>
      <c r="K75" s="43"/>
    </row>
    <row r="76" spans="1:11" ht="15.65" customHeight="1" x14ac:dyDescent="0.4">
      <c r="A76"/>
      <c r="B76" s="15"/>
      <c r="C76"/>
      <c r="D76"/>
      <c r="E76"/>
      <c r="G76"/>
      <c r="H76"/>
      <c r="I76"/>
      <c r="J76" s="43"/>
      <c r="K76" s="43"/>
    </row>
    <row r="77" spans="1:11" ht="15.65" customHeight="1" x14ac:dyDescent="0.4">
      <c r="A77"/>
      <c r="B77" s="15"/>
      <c r="C77"/>
      <c r="D77"/>
      <c r="E77"/>
      <c r="G77"/>
      <c r="H77"/>
      <c r="I77"/>
      <c r="J77" s="43"/>
      <c r="K77" s="43"/>
    </row>
    <row r="78" spans="1:11" ht="15.65" customHeight="1" x14ac:dyDescent="0.4">
      <c r="A78"/>
      <c r="B78" s="15"/>
      <c r="C78"/>
      <c r="D78"/>
      <c r="E78"/>
      <c r="G78"/>
      <c r="H78"/>
      <c r="I78"/>
      <c r="J78" s="43"/>
      <c r="K78" s="43"/>
    </row>
    <row r="79" spans="1:11" ht="15.65" customHeight="1" x14ac:dyDescent="0.4">
      <c r="A79"/>
      <c r="B79" s="15"/>
      <c r="C79"/>
      <c r="D79"/>
      <c r="E79"/>
      <c r="G79"/>
      <c r="H79"/>
      <c r="I79"/>
      <c r="J79" s="43"/>
      <c r="K79" s="43"/>
    </row>
    <row r="80" spans="1:11" ht="15.65" customHeight="1" x14ac:dyDescent="0.4">
      <c r="A80"/>
      <c r="B80" s="15"/>
      <c r="C80"/>
      <c r="D80"/>
      <c r="E80"/>
      <c r="G80"/>
      <c r="H80"/>
      <c r="I80"/>
      <c r="J80" s="43"/>
      <c r="K80" s="43"/>
    </row>
    <row r="81" spans="1:11" ht="15.65" customHeight="1" x14ac:dyDescent="0.4">
      <c r="A81"/>
      <c r="B81" s="15"/>
      <c r="C81"/>
      <c r="D81"/>
      <c r="E81"/>
      <c r="G81"/>
      <c r="H81"/>
      <c r="I81"/>
      <c r="J81" s="43"/>
      <c r="K81" s="43"/>
    </row>
    <row r="82" spans="1:11" ht="15.65" customHeight="1" x14ac:dyDescent="0.4">
      <c r="A82"/>
      <c r="B82" s="15"/>
      <c r="C82"/>
      <c r="D82"/>
      <c r="E82"/>
      <c r="G82"/>
      <c r="H82"/>
      <c r="I82"/>
      <c r="J82" s="43"/>
      <c r="K82" s="43"/>
    </row>
  </sheetData>
  <autoFilter ref="A1:P52" xr:uid="{00000000-0009-0000-0000-000000000000}"/>
  <sortState xmlns:xlrd2="http://schemas.microsoft.com/office/spreadsheetml/2017/richdata2" ref="A2:R82">
    <sortCondition descending="1" ref="B2:B82"/>
  </sortState>
  <hyperlinks>
    <hyperlink ref="P32" r:id="rId1" xr:uid="{00000000-0004-0000-0000-000000000000}"/>
    <hyperlink ref="P14" r:id="rId2" xr:uid="{00000000-0004-0000-0000-000001000000}"/>
    <hyperlink ref="P20" r:id="rId3" xr:uid="{00000000-0004-0000-0000-000002000000}"/>
    <hyperlink ref="P26" r:id="rId4" xr:uid="{00000000-0004-0000-0000-000003000000}"/>
    <hyperlink ref="P6" r:id="rId5" xr:uid="{00000000-0004-0000-0000-000004000000}"/>
    <hyperlink ref="P7" r:id="rId6" xr:uid="{00000000-0004-0000-0000-000005000000}"/>
    <hyperlink ref="P8" r:id="rId7" xr:uid="{00000000-0004-0000-0000-000006000000}"/>
    <hyperlink ref="P10" r:id="rId8" xr:uid="{00000000-0004-0000-0000-000007000000}"/>
  </hyperlinks>
  <pageMargins left="0.511811024" right="0.511811024" top="0.78740157499999996" bottom="0.78740157499999996" header="0.31496062000000002" footer="0.31496062000000002"/>
  <pageSetup paperSize="9" scale="75" fitToHeight="0" orientation="landscape" r:id="rId9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2"/>
  <sheetViews>
    <sheetView zoomScale="86" zoomScaleNormal="121" workbookViewId="0">
      <pane ySplit="1" topLeftCell="A2" activePane="bottomLeft" state="frozen"/>
      <selection pane="bottomLeft" activeCell="A2" sqref="A2"/>
    </sheetView>
  </sheetViews>
  <sheetFormatPr defaultColWidth="8.69140625" defaultRowHeight="15.65" customHeight="1" x14ac:dyDescent="0.35"/>
  <cols>
    <col min="1" max="1" width="9.23046875" style="1" customWidth="1"/>
    <col min="2" max="2" width="38.15234375" style="9" bestFit="1" customWidth="1"/>
    <col min="3" max="3" width="13.84375" style="1" bestFit="1" customWidth="1"/>
    <col min="4" max="4" width="10" style="1" bestFit="1" customWidth="1"/>
    <col min="5" max="5" width="16.4609375" style="11" customWidth="1"/>
    <col min="6" max="6" width="19.53515625" style="11" bestFit="1" customWidth="1"/>
    <col min="7" max="7" width="11.15234375" style="16" bestFit="1" customWidth="1"/>
    <col min="8" max="8" width="11.84375" style="16" bestFit="1" customWidth="1"/>
    <col min="9" max="16384" width="8.69140625" style="1"/>
  </cols>
  <sheetData>
    <row r="1" spans="1:8" s="20" customFormat="1" ht="46.3" x14ac:dyDescent="0.4">
      <c r="A1" s="21" t="s">
        <v>58</v>
      </c>
      <c r="B1" s="4" t="s">
        <v>47</v>
      </c>
      <c r="C1" s="17" t="s">
        <v>82</v>
      </c>
      <c r="D1" s="17" t="s">
        <v>81</v>
      </c>
      <c r="E1" s="19" t="s">
        <v>242</v>
      </c>
      <c r="F1" s="19" t="s">
        <v>245</v>
      </c>
      <c r="G1" s="47" t="s">
        <v>265</v>
      </c>
      <c r="H1" s="47" t="s">
        <v>266</v>
      </c>
    </row>
    <row r="2" spans="1:8" ht="15.65" customHeight="1" x14ac:dyDescent="0.35">
      <c r="A2" s="1">
        <v>2000</v>
      </c>
      <c r="B2" s="7" t="s">
        <v>41</v>
      </c>
      <c r="C2" s="25" t="s">
        <v>0</v>
      </c>
      <c r="D2" s="48">
        <v>1</v>
      </c>
      <c r="E2" s="11" t="s">
        <v>243</v>
      </c>
      <c r="F2" s="11" t="s">
        <v>244</v>
      </c>
      <c r="G2" s="16">
        <v>2</v>
      </c>
      <c r="H2" s="16">
        <v>7</v>
      </c>
    </row>
    <row r="3" spans="1:8" ht="15.65" customHeight="1" x14ac:dyDescent="0.35">
      <c r="A3" s="1">
        <v>2000</v>
      </c>
      <c r="B3" s="7" t="s">
        <v>41</v>
      </c>
      <c r="C3" s="25" t="s">
        <v>227</v>
      </c>
      <c r="D3" s="49">
        <v>15</v>
      </c>
      <c r="E3" s="11" t="s">
        <v>243</v>
      </c>
      <c r="F3" s="11" t="s">
        <v>244</v>
      </c>
      <c r="G3" s="16">
        <v>2</v>
      </c>
      <c r="H3" s="16">
        <v>7</v>
      </c>
    </row>
    <row r="4" spans="1:8" ht="15.65" customHeight="1" x14ac:dyDescent="0.35">
      <c r="A4" s="1">
        <v>2011</v>
      </c>
      <c r="B4" s="29" t="s">
        <v>10</v>
      </c>
      <c r="C4" s="27" t="s">
        <v>190</v>
      </c>
      <c r="D4" s="48">
        <v>2</v>
      </c>
      <c r="E4" s="11" t="s">
        <v>243</v>
      </c>
      <c r="F4" s="11" t="s">
        <v>244</v>
      </c>
      <c r="G4" s="16">
        <v>1</v>
      </c>
      <c r="H4" s="16">
        <v>40</v>
      </c>
    </row>
    <row r="5" spans="1:8" ht="15.65" customHeight="1" x14ac:dyDescent="0.35">
      <c r="A5" s="1">
        <v>2012</v>
      </c>
      <c r="B5" s="29" t="s">
        <v>206</v>
      </c>
      <c r="C5" s="27" t="s">
        <v>210</v>
      </c>
      <c r="D5" s="48">
        <v>4</v>
      </c>
      <c r="E5" s="11" t="s">
        <v>243</v>
      </c>
      <c r="F5" s="11" t="s">
        <v>244</v>
      </c>
      <c r="G5" s="16">
        <v>3</v>
      </c>
      <c r="H5" s="16">
        <v>8</v>
      </c>
    </row>
    <row r="6" spans="1:8" ht="15.65" customHeight="1" x14ac:dyDescent="0.35">
      <c r="A6" s="1">
        <v>2013</v>
      </c>
      <c r="B6" s="29" t="s">
        <v>7</v>
      </c>
      <c r="C6" s="25" t="s">
        <v>40</v>
      </c>
      <c r="D6" s="48">
        <v>92</v>
      </c>
      <c r="E6" s="11" t="s">
        <v>243</v>
      </c>
      <c r="F6" s="11" t="s">
        <v>244</v>
      </c>
      <c r="G6" s="16">
        <v>18</v>
      </c>
      <c r="H6" s="16">
        <v>40</v>
      </c>
    </row>
    <row r="7" spans="1:8" ht="15.65" customHeight="1" x14ac:dyDescent="0.35">
      <c r="A7" s="1">
        <v>2013</v>
      </c>
      <c r="B7" s="8" t="s">
        <v>7</v>
      </c>
      <c r="C7" s="3" t="s">
        <v>8</v>
      </c>
      <c r="D7" s="48">
        <v>111</v>
      </c>
      <c r="E7" s="11" t="s">
        <v>243</v>
      </c>
      <c r="F7" s="11" t="s">
        <v>244</v>
      </c>
      <c r="G7" s="16">
        <v>5</v>
      </c>
      <c r="H7" s="16">
        <v>15</v>
      </c>
    </row>
    <row r="8" spans="1:8" ht="15.65" customHeight="1" x14ac:dyDescent="0.35">
      <c r="A8" s="1">
        <v>2013</v>
      </c>
      <c r="B8" s="29" t="s">
        <v>9</v>
      </c>
      <c r="C8" s="3" t="s">
        <v>4</v>
      </c>
      <c r="D8" s="48">
        <v>5</v>
      </c>
      <c r="E8" s="11" t="s">
        <v>243</v>
      </c>
      <c r="F8" s="11" t="s">
        <v>244</v>
      </c>
      <c r="G8" s="16">
        <v>5</v>
      </c>
      <c r="H8" s="16">
        <v>25</v>
      </c>
    </row>
    <row r="9" spans="1:8" ht="15.65" customHeight="1" x14ac:dyDescent="0.35">
      <c r="A9" s="1">
        <v>2014</v>
      </c>
      <c r="B9" s="8" t="s">
        <v>222</v>
      </c>
      <c r="C9" s="25" t="s">
        <v>12</v>
      </c>
      <c r="D9" s="48">
        <v>365</v>
      </c>
      <c r="E9" s="11" t="s">
        <v>243</v>
      </c>
      <c r="F9" s="11" t="s">
        <v>244</v>
      </c>
      <c r="G9" s="46">
        <v>2.8</v>
      </c>
      <c r="H9" s="16">
        <v>40</v>
      </c>
    </row>
    <row r="10" spans="1:8" ht="15.65" customHeight="1" x14ac:dyDescent="0.35">
      <c r="A10" s="1">
        <v>2014</v>
      </c>
      <c r="B10" s="8" t="s">
        <v>222</v>
      </c>
      <c r="C10" s="25" t="s">
        <v>13</v>
      </c>
      <c r="D10" s="48">
        <v>365</v>
      </c>
      <c r="E10" s="11" t="s">
        <v>243</v>
      </c>
      <c r="F10" s="11" t="s">
        <v>244</v>
      </c>
      <c r="G10" s="46">
        <v>2.2999999999999998</v>
      </c>
      <c r="H10" s="16">
        <v>12</v>
      </c>
    </row>
    <row r="11" spans="1:8" ht="15.65" customHeight="1" x14ac:dyDescent="0.35">
      <c r="A11" s="1">
        <v>2014</v>
      </c>
      <c r="B11" s="29" t="s">
        <v>222</v>
      </c>
      <c r="C11" s="25" t="s">
        <v>40</v>
      </c>
      <c r="D11" s="48">
        <v>186</v>
      </c>
      <c r="E11" s="11" t="s">
        <v>243</v>
      </c>
      <c r="F11" s="11" t="s">
        <v>244</v>
      </c>
      <c r="G11" s="16">
        <v>1</v>
      </c>
      <c r="H11" s="46">
        <v>14.5</v>
      </c>
    </row>
    <row r="12" spans="1:8" ht="15.65" customHeight="1" x14ac:dyDescent="0.35">
      <c r="A12" s="1">
        <v>2014</v>
      </c>
      <c r="B12" s="29" t="s">
        <v>222</v>
      </c>
      <c r="C12" s="25" t="s">
        <v>39</v>
      </c>
      <c r="D12" s="48">
        <v>365</v>
      </c>
      <c r="E12" s="11" t="s">
        <v>243</v>
      </c>
      <c r="F12" s="11" t="s">
        <v>244</v>
      </c>
      <c r="G12" s="46">
        <v>0.5</v>
      </c>
      <c r="H12" s="16">
        <v>13</v>
      </c>
    </row>
    <row r="13" spans="1:8" ht="15.65" customHeight="1" x14ac:dyDescent="0.35">
      <c r="A13" s="1">
        <v>2014</v>
      </c>
      <c r="B13" s="29" t="s">
        <v>222</v>
      </c>
      <c r="C13" s="27" t="s">
        <v>8</v>
      </c>
      <c r="D13" s="48">
        <v>365</v>
      </c>
      <c r="E13" s="11" t="s">
        <v>243</v>
      </c>
      <c r="F13" s="11" t="s">
        <v>244</v>
      </c>
      <c r="G13" s="46">
        <v>1.6</v>
      </c>
      <c r="H13" s="46">
        <v>10.4</v>
      </c>
    </row>
    <row r="14" spans="1:8" ht="15.65" customHeight="1" x14ac:dyDescent="0.35">
      <c r="A14" s="1">
        <v>2014</v>
      </c>
      <c r="B14" s="29" t="s">
        <v>223</v>
      </c>
      <c r="C14" s="25" t="s">
        <v>40</v>
      </c>
      <c r="D14" s="48">
        <v>31</v>
      </c>
      <c r="E14" s="11" t="s">
        <v>243</v>
      </c>
      <c r="F14" s="11" t="s">
        <v>244</v>
      </c>
      <c r="G14" s="16">
        <v>1</v>
      </c>
      <c r="H14" s="46">
        <v>14.5</v>
      </c>
    </row>
    <row r="15" spans="1:8" ht="15.65" customHeight="1" x14ac:dyDescent="0.35">
      <c r="A15" s="1">
        <v>2015</v>
      </c>
      <c r="B15" s="29" t="s">
        <v>120</v>
      </c>
      <c r="C15" s="28" t="s">
        <v>199</v>
      </c>
      <c r="D15" s="49">
        <f>30.5*3</f>
        <v>91.5</v>
      </c>
      <c r="E15" s="11" t="s">
        <v>243</v>
      </c>
      <c r="F15" s="11" t="s">
        <v>244</v>
      </c>
      <c r="G15" s="16">
        <v>5</v>
      </c>
      <c r="H15" s="16">
        <v>30</v>
      </c>
    </row>
    <row r="16" spans="1:8" ht="15.65" customHeight="1" x14ac:dyDescent="0.35">
      <c r="A16" s="1">
        <v>2015</v>
      </c>
      <c r="B16" s="8" t="s">
        <v>74</v>
      </c>
      <c r="C16" s="27" t="s">
        <v>20</v>
      </c>
      <c r="D16" s="48">
        <v>90</v>
      </c>
      <c r="E16" s="11" t="s">
        <v>243</v>
      </c>
      <c r="F16" s="11" t="s">
        <v>244</v>
      </c>
      <c r="G16" s="16">
        <v>1</v>
      </c>
      <c r="H16" s="16">
        <v>40</v>
      </c>
    </row>
    <row r="17" spans="1:8" ht="15.65" customHeight="1" x14ac:dyDescent="0.35">
      <c r="A17" s="1">
        <v>2015</v>
      </c>
      <c r="B17" s="8" t="s">
        <v>45</v>
      </c>
      <c r="C17" s="27" t="s">
        <v>12</v>
      </c>
      <c r="D17" s="48">
        <v>365</v>
      </c>
      <c r="E17" s="11" t="s">
        <v>243</v>
      </c>
      <c r="F17" s="11" t="s">
        <v>244</v>
      </c>
      <c r="G17" s="16">
        <v>5</v>
      </c>
      <c r="H17" s="16">
        <v>30</v>
      </c>
    </row>
    <row r="18" spans="1:8" ht="15.65" customHeight="1" x14ac:dyDescent="0.35">
      <c r="A18" s="1">
        <v>2015</v>
      </c>
      <c r="B18" s="8" t="s">
        <v>45</v>
      </c>
      <c r="C18" s="27" t="s">
        <v>13</v>
      </c>
      <c r="D18" s="48">
        <v>365</v>
      </c>
      <c r="E18" s="11" t="s">
        <v>243</v>
      </c>
      <c r="F18" s="11" t="s">
        <v>244</v>
      </c>
      <c r="G18" s="16">
        <v>5</v>
      </c>
      <c r="H18" s="16">
        <v>30</v>
      </c>
    </row>
    <row r="19" spans="1:8" ht="15.65" customHeight="1" x14ac:dyDescent="0.35">
      <c r="A19" s="1">
        <v>2015</v>
      </c>
      <c r="B19" s="8" t="s">
        <v>45</v>
      </c>
      <c r="C19" s="27" t="s">
        <v>14</v>
      </c>
      <c r="D19" s="48">
        <v>365</v>
      </c>
      <c r="E19" s="11" t="s">
        <v>243</v>
      </c>
      <c r="F19" s="11" t="s">
        <v>244</v>
      </c>
      <c r="G19" s="16">
        <v>5</v>
      </c>
      <c r="H19" s="16">
        <v>30</v>
      </c>
    </row>
    <row r="20" spans="1:8" ht="15.65" customHeight="1" x14ac:dyDescent="0.35">
      <c r="A20" s="1">
        <v>2015</v>
      </c>
      <c r="B20" s="8" t="s">
        <v>45</v>
      </c>
      <c r="C20" s="27" t="s">
        <v>15</v>
      </c>
      <c r="D20" s="48">
        <v>365</v>
      </c>
      <c r="E20" s="11" t="s">
        <v>243</v>
      </c>
      <c r="F20" s="11" t="s">
        <v>244</v>
      </c>
      <c r="G20" s="16">
        <v>5</v>
      </c>
      <c r="H20" s="16">
        <v>30</v>
      </c>
    </row>
    <row r="21" spans="1:8" ht="15.65" customHeight="1" x14ac:dyDescent="0.35">
      <c r="A21" s="1">
        <v>2015</v>
      </c>
      <c r="B21" s="29" t="s">
        <v>45</v>
      </c>
      <c r="C21" s="27" t="s">
        <v>16</v>
      </c>
      <c r="D21" s="48">
        <v>365</v>
      </c>
      <c r="E21" s="11" t="s">
        <v>243</v>
      </c>
      <c r="F21" s="11" t="s">
        <v>244</v>
      </c>
      <c r="G21" s="16">
        <v>5</v>
      </c>
      <c r="H21" s="16">
        <v>30</v>
      </c>
    </row>
    <row r="22" spans="1:8" ht="15.65" customHeight="1" x14ac:dyDescent="0.35">
      <c r="A22" s="1">
        <v>2015</v>
      </c>
      <c r="B22" s="29" t="s">
        <v>45</v>
      </c>
      <c r="C22" s="27" t="s">
        <v>17</v>
      </c>
      <c r="D22" s="48">
        <v>365</v>
      </c>
      <c r="E22" s="11" t="s">
        <v>243</v>
      </c>
      <c r="F22" s="11" t="s">
        <v>244</v>
      </c>
      <c r="G22" s="16">
        <v>5</v>
      </c>
      <c r="H22" s="16">
        <v>30</v>
      </c>
    </row>
    <row r="23" spans="1:8" ht="15.65" customHeight="1" x14ac:dyDescent="0.35">
      <c r="A23" s="1">
        <v>2015</v>
      </c>
      <c r="B23" s="8" t="s">
        <v>45</v>
      </c>
      <c r="C23" s="27" t="s">
        <v>2</v>
      </c>
      <c r="D23" s="48">
        <v>365</v>
      </c>
      <c r="E23" s="11" t="s">
        <v>243</v>
      </c>
      <c r="F23" s="11" t="s">
        <v>244</v>
      </c>
      <c r="G23" s="16">
        <v>5</v>
      </c>
      <c r="H23" s="16">
        <v>30</v>
      </c>
    </row>
    <row r="24" spans="1:8" ht="15.65" customHeight="1" x14ac:dyDescent="0.35">
      <c r="A24" s="1">
        <v>2015</v>
      </c>
      <c r="B24" s="29" t="s">
        <v>45</v>
      </c>
      <c r="C24" s="27" t="s">
        <v>18</v>
      </c>
      <c r="D24" s="48">
        <v>120</v>
      </c>
      <c r="E24" s="11" t="s">
        <v>243</v>
      </c>
      <c r="F24" s="11" t="s">
        <v>244</v>
      </c>
      <c r="G24" s="16">
        <v>5</v>
      </c>
      <c r="H24" s="16">
        <v>30</v>
      </c>
    </row>
    <row r="25" spans="1:8" ht="15.65" customHeight="1" x14ac:dyDescent="0.35">
      <c r="A25" s="1">
        <v>2016</v>
      </c>
      <c r="B25" s="29" t="s">
        <v>11</v>
      </c>
      <c r="C25" s="28" t="s">
        <v>185</v>
      </c>
      <c r="D25" s="49">
        <v>1</v>
      </c>
      <c r="E25" s="11" t="s">
        <v>243</v>
      </c>
      <c r="F25" s="11" t="s">
        <v>244</v>
      </c>
      <c r="G25" s="16">
        <v>1</v>
      </c>
      <c r="H25" s="16">
        <v>25</v>
      </c>
    </row>
    <row r="26" spans="1:8" ht="15.65" customHeight="1" x14ac:dyDescent="0.35">
      <c r="A26" s="1">
        <v>2016</v>
      </c>
      <c r="B26" s="29" t="s">
        <v>42</v>
      </c>
      <c r="C26" s="27" t="s">
        <v>40</v>
      </c>
      <c r="D26" s="49">
        <v>31</v>
      </c>
      <c r="E26" s="11" t="s">
        <v>243</v>
      </c>
      <c r="F26" s="11" t="s">
        <v>244</v>
      </c>
      <c r="G26" s="16">
        <v>1</v>
      </c>
      <c r="H26" s="46">
        <v>14.5</v>
      </c>
    </row>
    <row r="27" spans="1:8" ht="15.65" customHeight="1" x14ac:dyDescent="0.35">
      <c r="A27" s="1">
        <v>2016</v>
      </c>
      <c r="B27" s="29" t="s">
        <v>42</v>
      </c>
      <c r="C27" s="27" t="s">
        <v>2</v>
      </c>
      <c r="D27" s="49">
        <v>42</v>
      </c>
      <c r="E27" s="11" t="s">
        <v>243</v>
      </c>
      <c r="F27" s="11" t="s">
        <v>244</v>
      </c>
      <c r="G27" s="16">
        <v>1</v>
      </c>
      <c r="H27" s="16">
        <v>10</v>
      </c>
    </row>
    <row r="28" spans="1:8" ht="15.65" customHeight="1" x14ac:dyDescent="0.35">
      <c r="A28" s="1">
        <v>2017</v>
      </c>
      <c r="B28" s="29" t="s">
        <v>200</v>
      </c>
      <c r="C28" s="27" t="s">
        <v>113</v>
      </c>
      <c r="D28" s="49">
        <v>10</v>
      </c>
      <c r="E28" s="11" t="s">
        <v>243</v>
      </c>
      <c r="F28" s="11" t="s">
        <v>244</v>
      </c>
      <c r="G28" s="16">
        <v>5</v>
      </c>
      <c r="H28" s="16">
        <v>18</v>
      </c>
    </row>
    <row r="29" spans="1:8" ht="15.65" customHeight="1" x14ac:dyDescent="0.35">
      <c r="A29" s="1">
        <v>2017</v>
      </c>
      <c r="B29" s="7" t="s">
        <v>248</v>
      </c>
      <c r="C29" s="27" t="s">
        <v>8</v>
      </c>
      <c r="D29" s="49">
        <v>3650</v>
      </c>
      <c r="E29" s="11" t="s">
        <v>243</v>
      </c>
      <c r="F29" s="11" t="s">
        <v>244</v>
      </c>
      <c r="G29" s="16">
        <v>5</v>
      </c>
      <c r="H29" s="16">
        <v>13</v>
      </c>
    </row>
    <row r="30" spans="1:8" ht="15.65" customHeight="1" x14ac:dyDescent="0.35">
      <c r="A30" s="1">
        <v>2017</v>
      </c>
      <c r="B30" s="29" t="s">
        <v>203</v>
      </c>
      <c r="C30" s="27" t="s">
        <v>8</v>
      </c>
      <c r="D30" s="49">
        <v>15</v>
      </c>
      <c r="E30" s="11" t="s">
        <v>243</v>
      </c>
      <c r="F30" s="11" t="s">
        <v>244</v>
      </c>
      <c r="G30" s="46">
        <v>0.5</v>
      </c>
      <c r="H30" s="16">
        <v>12</v>
      </c>
    </row>
    <row r="31" spans="1:8" ht="15.65" customHeight="1" x14ac:dyDescent="0.35">
      <c r="A31" s="1">
        <v>2017</v>
      </c>
      <c r="B31" s="8" t="s">
        <v>44</v>
      </c>
      <c r="C31" s="3" t="s">
        <v>2</v>
      </c>
      <c r="D31" s="49">
        <v>24</v>
      </c>
      <c r="E31" s="11" t="s">
        <v>243</v>
      </c>
      <c r="F31" s="11" t="s">
        <v>244</v>
      </c>
      <c r="G31" s="16">
        <v>5</v>
      </c>
      <c r="H31" s="16">
        <v>25</v>
      </c>
    </row>
    <row r="32" spans="1:8" ht="15.65" customHeight="1" x14ac:dyDescent="0.35">
      <c r="A32" s="1">
        <v>2017</v>
      </c>
      <c r="B32" s="29" t="s">
        <v>43</v>
      </c>
      <c r="C32" s="27" t="s">
        <v>23</v>
      </c>
      <c r="D32" s="49">
        <v>547</v>
      </c>
      <c r="E32" s="11" t="s">
        <v>243</v>
      </c>
      <c r="F32" s="11" t="s">
        <v>244</v>
      </c>
      <c r="G32" s="16">
        <v>5</v>
      </c>
      <c r="H32" s="16">
        <v>17</v>
      </c>
    </row>
    <row r="33" spans="1:8" ht="15.65" customHeight="1" x14ac:dyDescent="0.35">
      <c r="A33" s="1">
        <v>2017</v>
      </c>
      <c r="B33" s="8" t="s">
        <v>43</v>
      </c>
      <c r="C33" s="3" t="s">
        <v>30</v>
      </c>
      <c r="D33" s="49">
        <v>329</v>
      </c>
      <c r="E33" s="11" t="s">
        <v>243</v>
      </c>
      <c r="F33" s="11" t="s">
        <v>244</v>
      </c>
      <c r="G33" s="16">
        <v>5</v>
      </c>
      <c r="H33" s="16">
        <v>20</v>
      </c>
    </row>
    <row r="34" spans="1:8" ht="15.65" customHeight="1" x14ac:dyDescent="0.35">
      <c r="A34" s="1">
        <v>2017</v>
      </c>
      <c r="B34" s="29" t="s">
        <v>43</v>
      </c>
      <c r="C34" s="27" t="s">
        <v>33</v>
      </c>
      <c r="D34" s="49">
        <v>929</v>
      </c>
      <c r="E34" s="11" t="s">
        <v>243</v>
      </c>
      <c r="F34" s="11" t="s">
        <v>244</v>
      </c>
      <c r="G34" s="16">
        <v>5</v>
      </c>
      <c r="H34" s="16">
        <v>20</v>
      </c>
    </row>
    <row r="35" spans="1:8" ht="15.65" customHeight="1" x14ac:dyDescent="0.35">
      <c r="A35" s="1">
        <v>2017</v>
      </c>
      <c r="B35" s="8" t="s">
        <v>43</v>
      </c>
      <c r="C35" s="3" t="s">
        <v>28</v>
      </c>
      <c r="D35" s="49">
        <v>651</v>
      </c>
      <c r="E35" s="11" t="s">
        <v>243</v>
      </c>
      <c r="F35" s="11" t="s">
        <v>244</v>
      </c>
      <c r="G35" s="16">
        <v>5</v>
      </c>
      <c r="H35" s="16">
        <v>20</v>
      </c>
    </row>
    <row r="36" spans="1:8" ht="15.65" customHeight="1" x14ac:dyDescent="0.35">
      <c r="A36" s="1">
        <v>2017</v>
      </c>
      <c r="B36" s="8" t="s">
        <v>43</v>
      </c>
      <c r="C36" s="3" t="s">
        <v>12</v>
      </c>
      <c r="D36" s="49">
        <v>736</v>
      </c>
      <c r="E36" s="11" t="s">
        <v>243</v>
      </c>
      <c r="F36" s="11" t="s">
        <v>244</v>
      </c>
      <c r="G36" s="16">
        <v>6</v>
      </c>
      <c r="H36" s="16">
        <v>30</v>
      </c>
    </row>
    <row r="37" spans="1:8" ht="15.65" customHeight="1" x14ac:dyDescent="0.35">
      <c r="A37" s="1">
        <v>2017</v>
      </c>
      <c r="B37" s="29" t="s">
        <v>43</v>
      </c>
      <c r="C37" s="27" t="s">
        <v>13</v>
      </c>
      <c r="D37" s="49">
        <v>695</v>
      </c>
      <c r="E37" s="11" t="s">
        <v>243</v>
      </c>
      <c r="F37" s="11" t="s">
        <v>244</v>
      </c>
      <c r="G37" s="16">
        <v>5</v>
      </c>
      <c r="H37" s="16">
        <v>17</v>
      </c>
    </row>
    <row r="38" spans="1:8" ht="15.65" customHeight="1" x14ac:dyDescent="0.35">
      <c r="A38" s="1">
        <v>2017</v>
      </c>
      <c r="B38" s="8" t="s">
        <v>43</v>
      </c>
      <c r="C38" s="3" t="s">
        <v>32</v>
      </c>
      <c r="D38" s="49">
        <v>182</v>
      </c>
      <c r="E38" s="11" t="s">
        <v>243</v>
      </c>
      <c r="F38" s="11" t="s">
        <v>244</v>
      </c>
      <c r="G38" s="16">
        <v>5</v>
      </c>
      <c r="H38" s="16">
        <v>27</v>
      </c>
    </row>
    <row r="39" spans="1:8" ht="15.65" customHeight="1" x14ac:dyDescent="0.35">
      <c r="A39" s="1">
        <v>2017</v>
      </c>
      <c r="B39" s="8" t="s">
        <v>43</v>
      </c>
      <c r="C39" s="3" t="s">
        <v>36</v>
      </c>
      <c r="D39" s="49">
        <v>433</v>
      </c>
      <c r="E39" s="11" t="s">
        <v>243</v>
      </c>
      <c r="F39" s="11" t="s">
        <v>244</v>
      </c>
      <c r="G39" s="16">
        <v>5</v>
      </c>
      <c r="H39" s="16">
        <v>34</v>
      </c>
    </row>
    <row r="40" spans="1:8" ht="15.65" customHeight="1" x14ac:dyDescent="0.35">
      <c r="A40" s="1">
        <v>2017</v>
      </c>
      <c r="B40" s="29" t="s">
        <v>43</v>
      </c>
      <c r="C40" s="27" t="s">
        <v>27</v>
      </c>
      <c r="D40" s="49">
        <v>1072</v>
      </c>
      <c r="E40" s="11" t="s">
        <v>243</v>
      </c>
      <c r="F40" s="11" t="s">
        <v>244</v>
      </c>
      <c r="G40" s="16">
        <v>5</v>
      </c>
      <c r="H40" s="16">
        <v>19</v>
      </c>
    </row>
    <row r="41" spans="1:8" ht="15.65" customHeight="1" x14ac:dyDescent="0.35">
      <c r="A41" s="1">
        <v>2017</v>
      </c>
      <c r="B41" s="29" t="s">
        <v>43</v>
      </c>
      <c r="C41" s="27" t="s">
        <v>22</v>
      </c>
      <c r="D41" s="49">
        <v>546</v>
      </c>
      <c r="E41" s="11" t="s">
        <v>243</v>
      </c>
      <c r="F41" s="11" t="s">
        <v>244</v>
      </c>
      <c r="G41" s="16">
        <v>5</v>
      </c>
      <c r="H41" s="16">
        <v>21</v>
      </c>
    </row>
    <row r="42" spans="1:8" ht="15.65" customHeight="1" x14ac:dyDescent="0.35">
      <c r="A42" s="1">
        <v>2017</v>
      </c>
      <c r="B42" s="8" t="s">
        <v>43</v>
      </c>
      <c r="C42" s="3" t="s">
        <v>31</v>
      </c>
      <c r="D42" s="49">
        <v>589</v>
      </c>
      <c r="E42" s="11" t="s">
        <v>243</v>
      </c>
      <c r="F42" s="11" t="s">
        <v>244</v>
      </c>
      <c r="G42" s="16">
        <v>8</v>
      </c>
      <c r="H42" s="16">
        <v>22</v>
      </c>
    </row>
    <row r="43" spans="1:8" ht="15.65" customHeight="1" x14ac:dyDescent="0.35">
      <c r="A43" s="1">
        <v>2017</v>
      </c>
      <c r="B43" s="8" t="s">
        <v>43</v>
      </c>
      <c r="C43" s="3" t="s">
        <v>21</v>
      </c>
      <c r="D43" s="49">
        <v>20</v>
      </c>
      <c r="E43" s="11" t="s">
        <v>243</v>
      </c>
      <c r="F43" s="11" t="s">
        <v>244</v>
      </c>
      <c r="G43" s="16">
        <v>5</v>
      </c>
      <c r="H43" s="16">
        <v>15</v>
      </c>
    </row>
    <row r="44" spans="1:8" ht="15.65" customHeight="1" x14ac:dyDescent="0.35">
      <c r="A44" s="1">
        <v>2017</v>
      </c>
      <c r="B44" s="29" t="s">
        <v>43</v>
      </c>
      <c r="C44" s="27" t="s">
        <v>24</v>
      </c>
      <c r="D44" s="49">
        <v>860</v>
      </c>
      <c r="E44" s="11" t="s">
        <v>243</v>
      </c>
      <c r="F44" s="11" t="s">
        <v>244</v>
      </c>
      <c r="G44" s="16">
        <v>5</v>
      </c>
      <c r="H44" s="16">
        <v>18</v>
      </c>
    </row>
    <row r="45" spans="1:8" ht="15.65" customHeight="1" x14ac:dyDescent="0.35">
      <c r="A45" s="1">
        <v>2017</v>
      </c>
      <c r="B45" s="29" t="s">
        <v>43</v>
      </c>
      <c r="C45" s="3" t="s">
        <v>26</v>
      </c>
      <c r="D45" s="49">
        <v>1274</v>
      </c>
      <c r="E45" s="11" t="s">
        <v>243</v>
      </c>
      <c r="F45" s="11" t="s">
        <v>244</v>
      </c>
      <c r="G45" s="16">
        <v>5</v>
      </c>
      <c r="H45" s="16">
        <v>16</v>
      </c>
    </row>
    <row r="46" spans="1:8" ht="15.65" customHeight="1" x14ac:dyDescent="0.35">
      <c r="A46" s="1">
        <v>2017</v>
      </c>
      <c r="B46" s="29" t="s">
        <v>43</v>
      </c>
      <c r="C46" s="27" t="s">
        <v>25</v>
      </c>
      <c r="D46" s="49">
        <v>861</v>
      </c>
      <c r="E46" s="11" t="s">
        <v>243</v>
      </c>
      <c r="F46" s="11" t="s">
        <v>244</v>
      </c>
      <c r="G46" s="16">
        <v>5</v>
      </c>
      <c r="H46" s="16">
        <v>17</v>
      </c>
    </row>
    <row r="47" spans="1:8" ht="15.65" customHeight="1" x14ac:dyDescent="0.35">
      <c r="A47" s="1">
        <v>2017</v>
      </c>
      <c r="B47" s="29" t="s">
        <v>43</v>
      </c>
      <c r="C47" s="27" t="s">
        <v>29</v>
      </c>
      <c r="D47" s="49">
        <v>542</v>
      </c>
      <c r="E47" s="11" t="s">
        <v>243</v>
      </c>
      <c r="F47" s="11" t="s">
        <v>244</v>
      </c>
      <c r="G47" s="16">
        <v>5</v>
      </c>
      <c r="H47" s="16">
        <v>21</v>
      </c>
    </row>
    <row r="48" spans="1:8" ht="15.65" customHeight="1" x14ac:dyDescent="0.35">
      <c r="A48" s="1">
        <v>2017</v>
      </c>
      <c r="B48" s="29" t="s">
        <v>43</v>
      </c>
      <c r="C48" s="3" t="s">
        <v>8</v>
      </c>
      <c r="D48" s="49">
        <v>1354</v>
      </c>
      <c r="E48" s="11" t="s">
        <v>243</v>
      </c>
      <c r="F48" s="11" t="s">
        <v>244</v>
      </c>
      <c r="G48" s="16">
        <v>5</v>
      </c>
      <c r="H48" s="16">
        <v>25</v>
      </c>
    </row>
    <row r="49" spans="1:10" ht="15.65" customHeight="1" x14ac:dyDescent="0.35">
      <c r="A49" s="1">
        <v>2017</v>
      </c>
      <c r="B49" s="29" t="s">
        <v>43</v>
      </c>
      <c r="C49" s="27" t="s">
        <v>16</v>
      </c>
      <c r="D49" s="49">
        <v>668</v>
      </c>
      <c r="E49" s="11" t="s">
        <v>243</v>
      </c>
      <c r="F49" s="11" t="s">
        <v>244</v>
      </c>
      <c r="G49" s="16">
        <v>5</v>
      </c>
      <c r="H49" s="16">
        <v>28</v>
      </c>
    </row>
    <row r="50" spans="1:10" ht="14.25" customHeight="1" x14ac:dyDescent="0.35">
      <c r="A50" s="1">
        <v>2017</v>
      </c>
      <c r="B50" s="29" t="s">
        <v>43</v>
      </c>
      <c r="C50" s="3" t="s">
        <v>37</v>
      </c>
      <c r="D50" s="49">
        <v>408</v>
      </c>
      <c r="E50" s="11" t="s">
        <v>243</v>
      </c>
      <c r="F50" s="11" t="s">
        <v>244</v>
      </c>
      <c r="G50" s="16">
        <v>5</v>
      </c>
      <c r="H50" s="16">
        <v>21</v>
      </c>
    </row>
    <row r="51" spans="1:10" ht="15.65" customHeight="1" x14ac:dyDescent="0.35">
      <c r="A51" s="1">
        <v>2017</v>
      </c>
      <c r="B51" s="29" t="s">
        <v>43</v>
      </c>
      <c r="C51" s="27" t="s">
        <v>38</v>
      </c>
      <c r="D51" s="49">
        <v>1084</v>
      </c>
      <c r="E51" s="11" t="s">
        <v>243</v>
      </c>
      <c r="F51" s="11" t="s">
        <v>244</v>
      </c>
      <c r="G51" s="16">
        <v>6</v>
      </c>
      <c r="H51" s="16">
        <v>48</v>
      </c>
    </row>
    <row r="52" spans="1:10" ht="15.65" customHeight="1" x14ac:dyDescent="0.35">
      <c r="A52" s="1">
        <v>2017</v>
      </c>
      <c r="B52" s="29" t="s">
        <v>43</v>
      </c>
      <c r="C52" s="27" t="s">
        <v>34</v>
      </c>
      <c r="D52" s="49">
        <v>271</v>
      </c>
      <c r="E52" s="11" t="s">
        <v>243</v>
      </c>
      <c r="F52" s="11" t="s">
        <v>244</v>
      </c>
      <c r="G52" s="16">
        <v>5</v>
      </c>
      <c r="H52" s="16">
        <v>24</v>
      </c>
    </row>
    <row r="53" spans="1:10" ht="15.65" customHeight="1" x14ac:dyDescent="0.35">
      <c r="A53" s="1">
        <v>2017</v>
      </c>
      <c r="B53" s="29" t="s">
        <v>43</v>
      </c>
      <c r="C53" s="27" t="s">
        <v>35</v>
      </c>
      <c r="D53" s="49">
        <v>730</v>
      </c>
      <c r="E53" s="11" t="s">
        <v>243</v>
      </c>
      <c r="F53" s="11" t="s">
        <v>244</v>
      </c>
      <c r="G53" s="16">
        <v>5</v>
      </c>
      <c r="H53" s="16">
        <v>15</v>
      </c>
      <c r="J53" s="24"/>
    </row>
    <row r="54" spans="1:10" ht="15.65" customHeight="1" x14ac:dyDescent="0.35">
      <c r="A54" s="1">
        <v>2018</v>
      </c>
      <c r="B54" s="29" t="s">
        <v>221</v>
      </c>
      <c r="C54" s="3" t="s">
        <v>231</v>
      </c>
      <c r="D54" s="48">
        <v>3</v>
      </c>
      <c r="E54" s="11" t="s">
        <v>243</v>
      </c>
      <c r="F54" s="11" t="s">
        <v>244</v>
      </c>
      <c r="G54" s="16">
        <v>5</v>
      </c>
      <c r="H54" s="16">
        <v>15</v>
      </c>
    </row>
    <row r="55" spans="1:10" ht="15.65" customHeight="1" x14ac:dyDescent="0.35">
      <c r="A55" s="1">
        <v>2018</v>
      </c>
      <c r="B55" s="6" t="s">
        <v>141</v>
      </c>
      <c r="C55" s="27" t="s">
        <v>4</v>
      </c>
      <c r="D55" s="48">
        <v>15</v>
      </c>
      <c r="E55" s="11" t="s">
        <v>243</v>
      </c>
      <c r="F55" s="11" t="s">
        <v>244</v>
      </c>
      <c r="G55" s="16">
        <v>5</v>
      </c>
      <c r="H55" s="16">
        <v>15</v>
      </c>
    </row>
    <row r="56" spans="1:10" ht="15.65" customHeight="1" x14ac:dyDescent="0.35">
      <c r="A56" s="1">
        <v>2018</v>
      </c>
      <c r="B56" s="6" t="s">
        <v>141</v>
      </c>
      <c r="C56" s="27" t="s">
        <v>8</v>
      </c>
      <c r="D56" s="50">
        <v>16</v>
      </c>
      <c r="E56" s="11" t="s">
        <v>243</v>
      </c>
      <c r="F56" s="11" t="s">
        <v>244</v>
      </c>
      <c r="G56" s="16">
        <v>5</v>
      </c>
      <c r="H56" s="16">
        <v>13</v>
      </c>
    </row>
    <row r="57" spans="1:10" ht="15.65" customHeight="1" x14ac:dyDescent="0.35">
      <c r="A57" s="1">
        <v>2018</v>
      </c>
      <c r="B57" s="6" t="s">
        <v>191</v>
      </c>
      <c r="C57" s="25" t="s">
        <v>12</v>
      </c>
      <c r="D57" s="48">
        <v>18</v>
      </c>
      <c r="E57" s="11" t="s">
        <v>243</v>
      </c>
      <c r="F57" s="11" t="s">
        <v>244</v>
      </c>
      <c r="G57" s="16">
        <v>5</v>
      </c>
      <c r="H57" s="16">
        <v>40</v>
      </c>
    </row>
    <row r="58" spans="1:10" ht="15.65" customHeight="1" x14ac:dyDescent="0.35">
      <c r="A58" s="1">
        <v>2018</v>
      </c>
      <c r="B58" s="6" t="s">
        <v>191</v>
      </c>
      <c r="C58" s="27" t="s">
        <v>4</v>
      </c>
      <c r="D58" s="48">
        <v>15</v>
      </c>
      <c r="E58" s="11" t="s">
        <v>243</v>
      </c>
      <c r="F58" s="11" t="s">
        <v>244</v>
      </c>
      <c r="G58" s="16">
        <v>5</v>
      </c>
      <c r="H58" s="16">
        <v>20</v>
      </c>
    </row>
    <row r="59" spans="1:10" ht="15.65" customHeight="1" x14ac:dyDescent="0.35">
      <c r="A59" s="1">
        <v>2018</v>
      </c>
      <c r="B59" s="6" t="s">
        <v>191</v>
      </c>
      <c r="C59" s="3" t="s">
        <v>8</v>
      </c>
      <c r="D59" s="50">
        <v>16</v>
      </c>
      <c r="E59" s="11" t="s">
        <v>243</v>
      </c>
      <c r="F59" s="11" t="s">
        <v>244</v>
      </c>
      <c r="G59" s="16">
        <v>5</v>
      </c>
      <c r="H59" s="16">
        <v>13</v>
      </c>
    </row>
    <row r="60" spans="1:10" ht="15.65" customHeight="1" x14ac:dyDescent="0.35">
      <c r="A60" s="1">
        <v>2019</v>
      </c>
      <c r="B60" s="6" t="s">
        <v>138</v>
      </c>
      <c r="C60" s="34" t="s">
        <v>113</v>
      </c>
      <c r="D60" s="50">
        <v>7</v>
      </c>
      <c r="E60" s="11" t="s">
        <v>243</v>
      </c>
      <c r="F60" s="11" t="s">
        <v>244</v>
      </c>
      <c r="G60" s="16">
        <v>5</v>
      </c>
      <c r="H60" s="16">
        <v>20</v>
      </c>
    </row>
    <row r="61" spans="1:10" ht="15.65" customHeight="1" x14ac:dyDescent="0.35">
      <c r="A61" s="1">
        <v>2019</v>
      </c>
      <c r="B61" s="6" t="s">
        <v>197</v>
      </c>
      <c r="C61" s="3" t="s">
        <v>193</v>
      </c>
      <c r="D61" s="49">
        <v>30</v>
      </c>
      <c r="E61" s="11" t="s">
        <v>243</v>
      </c>
      <c r="F61" s="11" t="s">
        <v>244</v>
      </c>
      <c r="G61" s="16">
        <v>10</v>
      </c>
      <c r="H61" s="16">
        <v>25</v>
      </c>
    </row>
    <row r="62" spans="1:10" ht="15.65" customHeight="1" x14ac:dyDescent="0.35">
      <c r="A62" s="1">
        <v>2019</v>
      </c>
      <c r="B62" s="6" t="s">
        <v>124</v>
      </c>
      <c r="C62" s="34" t="s">
        <v>105</v>
      </c>
      <c r="D62" s="50">
        <v>1978</v>
      </c>
      <c r="E62" s="11" t="s">
        <v>243</v>
      </c>
      <c r="F62" s="11" t="s">
        <v>244</v>
      </c>
      <c r="G62" s="16">
        <v>4</v>
      </c>
      <c r="H62" s="16">
        <v>20</v>
      </c>
    </row>
    <row r="63" spans="1:10" ht="15.65" customHeight="1" x14ac:dyDescent="0.35">
      <c r="A63" s="1">
        <v>2019</v>
      </c>
      <c r="B63" s="6" t="s">
        <v>124</v>
      </c>
      <c r="C63" s="34" t="s">
        <v>106</v>
      </c>
      <c r="D63" s="50">
        <v>61</v>
      </c>
      <c r="E63" s="11" t="s">
        <v>243</v>
      </c>
      <c r="F63" s="11" t="s">
        <v>244</v>
      </c>
      <c r="G63" s="16">
        <v>4</v>
      </c>
      <c r="H63" s="16">
        <v>20</v>
      </c>
    </row>
    <row r="64" spans="1:10" ht="15.65" customHeight="1" x14ac:dyDescent="0.35">
      <c r="A64" s="1">
        <v>2019</v>
      </c>
      <c r="B64" s="6" t="s">
        <v>124</v>
      </c>
      <c r="C64" s="34" t="s">
        <v>107</v>
      </c>
      <c r="D64" s="50">
        <v>15</v>
      </c>
      <c r="E64" s="11" t="s">
        <v>243</v>
      </c>
      <c r="F64" s="11" t="s">
        <v>244</v>
      </c>
      <c r="G64" s="16">
        <v>4</v>
      </c>
      <c r="H64" s="16">
        <v>20</v>
      </c>
    </row>
    <row r="65" spans="1:10" ht="15.65" customHeight="1" x14ac:dyDescent="0.35">
      <c r="A65" s="1">
        <v>2019</v>
      </c>
      <c r="B65" s="6" t="s">
        <v>137</v>
      </c>
      <c r="C65" s="34" t="s">
        <v>109</v>
      </c>
      <c r="D65" s="50">
        <v>1</v>
      </c>
      <c r="E65" s="11" t="s">
        <v>243</v>
      </c>
      <c r="F65" s="11" t="s">
        <v>244</v>
      </c>
      <c r="G65" s="16">
        <v>3</v>
      </c>
      <c r="H65" s="16">
        <v>7</v>
      </c>
    </row>
    <row r="66" spans="1:10" ht="15.65" customHeight="1" x14ac:dyDescent="0.35">
      <c r="A66" s="1">
        <v>2019</v>
      </c>
      <c r="B66" s="6" t="s">
        <v>137</v>
      </c>
      <c r="C66" s="34" t="s">
        <v>110</v>
      </c>
      <c r="D66" s="50">
        <v>1</v>
      </c>
      <c r="E66" s="11" t="s">
        <v>243</v>
      </c>
      <c r="F66" s="11" t="s">
        <v>244</v>
      </c>
      <c r="G66" s="16">
        <v>4</v>
      </c>
      <c r="H66" s="16">
        <v>9</v>
      </c>
    </row>
    <row r="67" spans="1:10" ht="15.65" customHeight="1" x14ac:dyDescent="0.35">
      <c r="A67" s="1">
        <v>2019</v>
      </c>
      <c r="B67" s="6" t="s">
        <v>198</v>
      </c>
      <c r="C67" s="34" t="s">
        <v>111</v>
      </c>
      <c r="D67" s="50">
        <v>548</v>
      </c>
      <c r="E67" s="11" t="s">
        <v>243</v>
      </c>
      <c r="F67" s="11" t="s">
        <v>244</v>
      </c>
      <c r="G67" s="45"/>
      <c r="H67" s="45"/>
    </row>
    <row r="68" spans="1:10" ht="15.65" customHeight="1" x14ac:dyDescent="0.35">
      <c r="A68" s="1">
        <v>2019</v>
      </c>
      <c r="B68" s="6" t="s">
        <v>198</v>
      </c>
      <c r="C68" s="34" t="s">
        <v>112</v>
      </c>
      <c r="D68" s="50">
        <v>548</v>
      </c>
      <c r="E68" s="11" t="s">
        <v>243</v>
      </c>
      <c r="F68" s="11" t="s">
        <v>244</v>
      </c>
      <c r="G68" s="45"/>
      <c r="H68" s="45"/>
    </row>
    <row r="69" spans="1:10" ht="15.65" customHeight="1" x14ac:dyDescent="0.35">
      <c r="A69" s="1">
        <v>2019</v>
      </c>
      <c r="B69" s="6" t="s">
        <v>139</v>
      </c>
      <c r="C69" s="25" t="s">
        <v>12</v>
      </c>
      <c r="D69" s="48">
        <v>14</v>
      </c>
      <c r="E69" s="11" t="s">
        <v>243</v>
      </c>
      <c r="F69" s="11" t="s">
        <v>244</v>
      </c>
      <c r="G69" s="16">
        <v>5</v>
      </c>
      <c r="H69" s="16">
        <v>25</v>
      </c>
    </row>
    <row r="70" spans="1:10" ht="15.65" customHeight="1" x14ac:dyDescent="0.35">
      <c r="A70" s="1">
        <v>2019</v>
      </c>
      <c r="B70" s="6" t="s">
        <v>139</v>
      </c>
      <c r="C70" s="34" t="s">
        <v>182</v>
      </c>
      <c r="D70" s="50">
        <v>245</v>
      </c>
      <c r="E70" s="11" t="s">
        <v>243</v>
      </c>
      <c r="F70" s="11" t="s">
        <v>244</v>
      </c>
      <c r="G70" s="16">
        <v>5</v>
      </c>
      <c r="H70" s="16">
        <v>25</v>
      </c>
    </row>
    <row r="71" spans="1:10" ht="15.65" customHeight="1" x14ac:dyDescent="0.35">
      <c r="A71" s="1">
        <v>2019</v>
      </c>
      <c r="B71" s="6" t="s">
        <v>140</v>
      </c>
      <c r="C71" s="25" t="s">
        <v>40</v>
      </c>
      <c r="D71" s="48">
        <v>20</v>
      </c>
      <c r="E71" s="11" t="s">
        <v>243</v>
      </c>
      <c r="F71" s="11" t="s">
        <v>244</v>
      </c>
      <c r="G71" s="16">
        <v>1</v>
      </c>
      <c r="H71" s="46">
        <v>14.5</v>
      </c>
    </row>
    <row r="72" spans="1:10" ht="15.65" customHeight="1" x14ac:dyDescent="0.35">
      <c r="A72" s="1">
        <v>2019</v>
      </c>
      <c r="B72" s="6" t="s">
        <v>140</v>
      </c>
      <c r="C72" s="3" t="s">
        <v>2</v>
      </c>
      <c r="D72" s="49">
        <v>20</v>
      </c>
      <c r="E72" s="11" t="s">
        <v>243</v>
      </c>
      <c r="F72" s="11" t="s">
        <v>244</v>
      </c>
      <c r="G72" s="16">
        <v>1</v>
      </c>
      <c r="H72" s="16">
        <v>10</v>
      </c>
    </row>
    <row r="73" spans="1:10" ht="15.65" customHeight="1" x14ac:dyDescent="0.35">
      <c r="A73" s="1">
        <v>2019</v>
      </c>
      <c r="B73" s="6" t="s">
        <v>125</v>
      </c>
      <c r="C73" s="34" t="s">
        <v>115</v>
      </c>
      <c r="D73" s="50">
        <v>90</v>
      </c>
      <c r="E73" s="11" t="s">
        <v>243</v>
      </c>
      <c r="F73" s="11" t="s">
        <v>244</v>
      </c>
      <c r="G73" s="16">
        <v>1</v>
      </c>
      <c r="H73" s="16">
        <v>25</v>
      </c>
    </row>
    <row r="74" spans="1:10" ht="15.65" customHeight="1" x14ac:dyDescent="0.35">
      <c r="A74" s="1">
        <v>2019</v>
      </c>
      <c r="B74" s="6" t="s">
        <v>75</v>
      </c>
      <c r="C74" s="25" t="s">
        <v>12</v>
      </c>
      <c r="D74" s="48">
        <v>18</v>
      </c>
      <c r="E74" s="11" t="s">
        <v>243</v>
      </c>
      <c r="F74" s="11" t="s">
        <v>244</v>
      </c>
      <c r="G74" s="16">
        <v>5</v>
      </c>
      <c r="H74" s="16">
        <v>40</v>
      </c>
    </row>
    <row r="75" spans="1:10" ht="15.65" customHeight="1" x14ac:dyDescent="0.35">
      <c r="A75" s="1">
        <v>2019</v>
      </c>
      <c r="B75" s="7" t="s">
        <v>75</v>
      </c>
      <c r="C75" s="25" t="s">
        <v>12</v>
      </c>
      <c r="D75" s="48">
        <v>8</v>
      </c>
      <c r="E75" s="11" t="s">
        <v>243</v>
      </c>
      <c r="F75" s="11" t="s">
        <v>244</v>
      </c>
      <c r="G75" s="16">
        <v>5</v>
      </c>
      <c r="H75" s="16">
        <v>40</v>
      </c>
      <c r="J75" s="44" t="s">
        <v>264</v>
      </c>
    </row>
    <row r="76" spans="1:10" ht="15.65" customHeight="1" x14ac:dyDescent="0.35">
      <c r="A76" s="1">
        <v>2019</v>
      </c>
      <c r="B76" s="6" t="s">
        <v>75</v>
      </c>
      <c r="C76" s="3" t="s">
        <v>4</v>
      </c>
      <c r="D76" s="48">
        <v>15</v>
      </c>
      <c r="E76" s="11" t="s">
        <v>243</v>
      </c>
      <c r="F76" s="11" t="s">
        <v>244</v>
      </c>
      <c r="G76" s="16">
        <v>5</v>
      </c>
      <c r="H76" s="16">
        <v>25</v>
      </c>
    </row>
    <row r="77" spans="1:10" ht="15.65" customHeight="1" x14ac:dyDescent="0.35">
      <c r="A77" s="1">
        <v>2019</v>
      </c>
      <c r="B77" s="7" t="s">
        <v>75</v>
      </c>
      <c r="C77" s="25" t="s">
        <v>4</v>
      </c>
      <c r="D77" s="48">
        <v>15</v>
      </c>
      <c r="E77" s="11" t="s">
        <v>243</v>
      </c>
      <c r="F77" s="11" t="s">
        <v>244</v>
      </c>
      <c r="G77" s="16">
        <v>5</v>
      </c>
      <c r="H77" s="16">
        <v>25</v>
      </c>
    </row>
    <row r="78" spans="1:10" ht="15.65" customHeight="1" x14ac:dyDescent="0.35">
      <c r="A78" s="1">
        <v>2019</v>
      </c>
      <c r="B78" s="6" t="s">
        <v>75</v>
      </c>
      <c r="C78" s="3" t="s">
        <v>8</v>
      </c>
      <c r="D78" s="50">
        <v>16</v>
      </c>
      <c r="E78" s="11" t="s">
        <v>243</v>
      </c>
      <c r="F78" s="11" t="s">
        <v>244</v>
      </c>
      <c r="G78" s="16">
        <v>5</v>
      </c>
      <c r="H78" s="16">
        <v>15</v>
      </c>
    </row>
    <row r="79" spans="1:10" ht="15.65" customHeight="1" x14ac:dyDescent="0.35">
      <c r="A79" s="1">
        <v>2019</v>
      </c>
      <c r="B79" s="7" t="s">
        <v>75</v>
      </c>
      <c r="C79" s="25" t="s">
        <v>8</v>
      </c>
      <c r="D79" s="48">
        <v>14</v>
      </c>
      <c r="E79" s="11" t="s">
        <v>243</v>
      </c>
      <c r="F79" s="11" t="s">
        <v>244</v>
      </c>
      <c r="G79" s="16">
        <v>5</v>
      </c>
      <c r="H79" s="16">
        <v>15</v>
      </c>
    </row>
    <row r="80" spans="1:10" ht="15.65" customHeight="1" x14ac:dyDescent="0.35">
      <c r="A80" s="1">
        <v>2019</v>
      </c>
      <c r="B80" s="7" t="s">
        <v>104</v>
      </c>
      <c r="C80" s="25" t="s">
        <v>12</v>
      </c>
      <c r="D80" s="48">
        <v>8</v>
      </c>
      <c r="E80" s="11" t="s">
        <v>243</v>
      </c>
      <c r="F80" s="11" t="s">
        <v>244</v>
      </c>
      <c r="G80" s="16">
        <v>5</v>
      </c>
      <c r="H80" s="16">
        <v>25</v>
      </c>
    </row>
    <row r="81" spans="1:8" ht="15.65" customHeight="1" x14ac:dyDescent="0.35">
      <c r="A81" s="1">
        <v>2019</v>
      </c>
      <c r="B81" s="6" t="s">
        <v>126</v>
      </c>
      <c r="C81" s="34" t="s">
        <v>108</v>
      </c>
      <c r="D81" s="50">
        <v>7</v>
      </c>
      <c r="E81" s="11" t="s">
        <v>243</v>
      </c>
      <c r="F81" s="11" t="s">
        <v>244</v>
      </c>
      <c r="G81" s="16">
        <v>5</v>
      </c>
      <c r="H81" s="16">
        <v>30</v>
      </c>
    </row>
    <row r="82" spans="1:8" ht="15.65" customHeight="1" x14ac:dyDescent="0.35">
      <c r="A82" s="1">
        <v>2019</v>
      </c>
      <c r="B82" s="6" t="s">
        <v>126</v>
      </c>
      <c r="C82" s="3" t="s">
        <v>8</v>
      </c>
      <c r="D82" s="50">
        <v>7</v>
      </c>
      <c r="E82" s="11" t="s">
        <v>243</v>
      </c>
      <c r="F82" s="11" t="s">
        <v>244</v>
      </c>
      <c r="G82" s="16">
        <v>5</v>
      </c>
      <c r="H82" s="16">
        <v>30</v>
      </c>
    </row>
  </sheetData>
  <sortState xmlns:xlrd2="http://schemas.microsoft.com/office/spreadsheetml/2017/richdata2" ref="A2:J82">
    <sortCondition ref="A2:A82"/>
    <sortCondition ref="B2:B82"/>
    <sortCondition ref="C2:C82"/>
  </sortState>
  <dataConsolidate function="count">
    <dataRefs count="1">
      <dataRef ref="G1:G1048576" sheet="Case-studies"/>
    </dataRefs>
  </dataConsolidate>
  <pageMargins left="0.511811024" right="0.511811024" top="0.78740157499999996" bottom="0.78740157499999996" header="0.31496062000000002" footer="0.31496062000000002"/>
  <pageSetup paperSize="9" fitToHeight="0"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2"/>
  <sheetViews>
    <sheetView zoomScale="83" workbookViewId="0">
      <pane ySplit="1" topLeftCell="A2" activePane="bottomLeft" state="frozen"/>
      <selection pane="bottomLeft" activeCell="A2" sqref="A2"/>
    </sheetView>
  </sheetViews>
  <sheetFormatPr defaultColWidth="8.69140625" defaultRowHeight="15" x14ac:dyDescent="0.4"/>
  <cols>
    <col min="1" max="1" width="5.69140625" style="6" bestFit="1" customWidth="1"/>
    <col min="2" max="2" width="37.4609375" style="6" bestFit="1" customWidth="1"/>
    <col min="3" max="3" width="61.15234375" style="6" customWidth="1"/>
    <col min="4" max="4" width="70.53515625" style="6" bestFit="1" customWidth="1"/>
    <col min="5" max="16384" width="8.69140625" style="6"/>
  </cols>
  <sheetData>
    <row r="1" spans="1:4" ht="15.45" x14ac:dyDescent="0.4">
      <c r="A1" s="4" t="s">
        <v>58</v>
      </c>
      <c r="B1" s="4" t="s">
        <v>57</v>
      </c>
      <c r="C1" s="5" t="s">
        <v>59</v>
      </c>
      <c r="D1" s="5" t="s">
        <v>48</v>
      </c>
    </row>
    <row r="2" spans="1:4" ht="30" x14ac:dyDescent="0.4">
      <c r="A2" s="6">
        <v>2000</v>
      </c>
      <c r="B2" s="7" t="s">
        <v>41</v>
      </c>
      <c r="C2" s="7" t="s">
        <v>60</v>
      </c>
      <c r="D2" s="52" t="s">
        <v>6</v>
      </c>
    </row>
    <row r="3" spans="1:4" ht="30" x14ac:dyDescent="0.4">
      <c r="A3" s="6">
        <v>2011</v>
      </c>
      <c r="B3" s="8" t="s">
        <v>10</v>
      </c>
      <c r="C3" s="7" t="s">
        <v>66</v>
      </c>
      <c r="D3" s="51" t="s">
        <v>52</v>
      </c>
    </row>
    <row r="4" spans="1:4" ht="30" x14ac:dyDescent="0.4">
      <c r="A4" s="6">
        <v>2012</v>
      </c>
      <c r="B4" s="8" t="s">
        <v>206</v>
      </c>
      <c r="C4" s="7" t="s">
        <v>204</v>
      </c>
      <c r="D4" s="52" t="s">
        <v>205</v>
      </c>
    </row>
    <row r="5" spans="1:4" ht="30" x14ac:dyDescent="0.4">
      <c r="A5" s="6">
        <v>2013</v>
      </c>
      <c r="B5" s="8" t="s">
        <v>7</v>
      </c>
      <c r="C5" s="7" t="s">
        <v>71</v>
      </c>
      <c r="D5" s="52" t="s">
        <v>5</v>
      </c>
    </row>
    <row r="6" spans="1:4" ht="30" x14ac:dyDescent="0.4">
      <c r="A6" s="6">
        <v>2013</v>
      </c>
      <c r="B6" s="8" t="s">
        <v>9</v>
      </c>
      <c r="C6" s="7" t="s">
        <v>61</v>
      </c>
      <c r="D6" s="51" t="s">
        <v>49</v>
      </c>
    </row>
    <row r="7" spans="1:4" ht="45" x14ac:dyDescent="0.4">
      <c r="A7" s="6">
        <v>2014</v>
      </c>
      <c r="B7" s="8" t="s">
        <v>222</v>
      </c>
      <c r="C7" s="7" t="s">
        <v>63</v>
      </c>
      <c r="D7" s="52" t="s">
        <v>3</v>
      </c>
    </row>
    <row r="8" spans="1:4" ht="30" x14ac:dyDescent="0.4">
      <c r="A8" s="6">
        <v>2014</v>
      </c>
      <c r="B8" s="7" t="s">
        <v>223</v>
      </c>
      <c r="C8" s="7" t="s">
        <v>70</v>
      </c>
      <c r="D8" s="51" t="s">
        <v>55</v>
      </c>
    </row>
    <row r="9" spans="1:4" ht="45" x14ac:dyDescent="0.4">
      <c r="A9" s="6">
        <v>2015</v>
      </c>
      <c r="B9" s="6" t="s">
        <v>120</v>
      </c>
      <c r="C9" s="7" t="s">
        <v>119</v>
      </c>
      <c r="D9" s="51" t="s">
        <v>118</v>
      </c>
    </row>
    <row r="10" spans="1:4" ht="30" x14ac:dyDescent="0.4">
      <c r="A10" s="6">
        <v>2015</v>
      </c>
      <c r="B10" s="8" t="s">
        <v>74</v>
      </c>
      <c r="C10" s="7" t="s">
        <v>65</v>
      </c>
      <c r="D10" s="52" t="s">
        <v>80</v>
      </c>
    </row>
    <row r="11" spans="1:4" ht="30" x14ac:dyDescent="0.4">
      <c r="A11" s="6">
        <v>2015</v>
      </c>
      <c r="B11" s="8" t="s">
        <v>45</v>
      </c>
      <c r="C11" s="7" t="s">
        <v>67</v>
      </c>
      <c r="D11" s="51" t="s">
        <v>53</v>
      </c>
    </row>
    <row r="12" spans="1:4" ht="30" x14ac:dyDescent="0.4">
      <c r="A12" s="6">
        <v>2017</v>
      </c>
      <c r="B12" s="7" t="s">
        <v>248</v>
      </c>
      <c r="C12" s="7" t="s">
        <v>62</v>
      </c>
      <c r="D12" s="51" t="s">
        <v>50</v>
      </c>
    </row>
    <row r="13" spans="1:4" ht="30" x14ac:dyDescent="0.4">
      <c r="A13" s="6">
        <v>2016</v>
      </c>
      <c r="B13" s="8" t="s">
        <v>11</v>
      </c>
      <c r="C13" s="7" t="s">
        <v>64</v>
      </c>
      <c r="D13" s="51" t="s">
        <v>51</v>
      </c>
    </row>
    <row r="14" spans="1:4" ht="30" x14ac:dyDescent="0.4">
      <c r="A14" s="6">
        <v>2016</v>
      </c>
      <c r="B14" s="8" t="s">
        <v>42</v>
      </c>
      <c r="C14" s="7" t="s">
        <v>69</v>
      </c>
      <c r="D14" s="51" t="s">
        <v>78</v>
      </c>
    </row>
    <row r="15" spans="1:4" ht="30" x14ac:dyDescent="0.4">
      <c r="A15" s="6">
        <v>2017</v>
      </c>
      <c r="B15" s="8" t="s">
        <v>200</v>
      </c>
      <c r="C15" s="7" t="s">
        <v>201</v>
      </c>
      <c r="D15" s="51" t="s">
        <v>267</v>
      </c>
    </row>
    <row r="16" spans="1:4" ht="30" x14ac:dyDescent="0.4">
      <c r="A16" s="6">
        <v>2017</v>
      </c>
      <c r="B16" s="8" t="s">
        <v>203</v>
      </c>
      <c r="C16" s="7" t="s">
        <v>202</v>
      </c>
      <c r="D16" s="51" t="s">
        <v>268</v>
      </c>
    </row>
    <row r="17" spans="1:4" ht="30" x14ac:dyDescent="0.4">
      <c r="A17" s="6">
        <v>2017</v>
      </c>
      <c r="B17" s="8" t="s">
        <v>44</v>
      </c>
      <c r="C17" s="7" t="s">
        <v>68</v>
      </c>
      <c r="D17" s="51" t="s">
        <v>54</v>
      </c>
    </row>
    <row r="18" spans="1:4" ht="30" x14ac:dyDescent="0.4">
      <c r="A18" s="6">
        <v>2017</v>
      </c>
      <c r="B18" s="8" t="s">
        <v>77</v>
      </c>
      <c r="C18" s="7" t="s">
        <v>72</v>
      </c>
      <c r="D18" s="51" t="s">
        <v>56</v>
      </c>
    </row>
    <row r="19" spans="1:4" ht="30" x14ac:dyDescent="0.4">
      <c r="A19" s="6">
        <v>2018</v>
      </c>
      <c r="B19" s="8" t="s">
        <v>221</v>
      </c>
      <c r="C19" s="7" t="s">
        <v>230</v>
      </c>
      <c r="D19" s="51" t="s">
        <v>229</v>
      </c>
    </row>
    <row r="20" spans="1:4" ht="29.15" x14ac:dyDescent="0.4">
      <c r="A20" s="6">
        <v>2018</v>
      </c>
      <c r="B20" s="6" t="s">
        <v>191</v>
      </c>
      <c r="C20" s="6" t="s">
        <v>116</v>
      </c>
      <c r="D20" s="52" t="s">
        <v>117</v>
      </c>
    </row>
    <row r="21" spans="1:4" ht="30" x14ac:dyDescent="0.4">
      <c r="A21" s="6">
        <v>2018</v>
      </c>
      <c r="B21" s="6" t="s">
        <v>141</v>
      </c>
      <c r="C21" s="7" t="s">
        <v>102</v>
      </c>
      <c r="D21" s="51" t="s">
        <v>103</v>
      </c>
    </row>
    <row r="22" spans="1:4" ht="30" x14ac:dyDescent="0.4">
      <c r="A22" s="6">
        <v>2019</v>
      </c>
      <c r="B22" s="6" t="s">
        <v>138</v>
      </c>
      <c r="C22" s="7" t="s">
        <v>97</v>
      </c>
      <c r="D22" s="51" t="s">
        <v>96</v>
      </c>
    </row>
    <row r="23" spans="1:4" x14ac:dyDescent="0.4">
      <c r="A23" s="6">
        <v>2019</v>
      </c>
      <c r="B23" s="6" t="s">
        <v>144</v>
      </c>
      <c r="C23" s="6" t="s">
        <v>122</v>
      </c>
      <c r="D23" s="51" t="s">
        <v>121</v>
      </c>
    </row>
    <row r="24" spans="1:4" ht="30" x14ac:dyDescent="0.4">
      <c r="A24" s="6">
        <v>2019</v>
      </c>
      <c r="B24" s="6" t="s">
        <v>124</v>
      </c>
      <c r="C24" s="7" t="s">
        <v>86</v>
      </c>
      <c r="D24" s="51" t="s">
        <v>87</v>
      </c>
    </row>
    <row r="25" spans="1:4" ht="30" x14ac:dyDescent="0.4">
      <c r="A25" s="6">
        <v>2019</v>
      </c>
      <c r="B25" s="6" t="s">
        <v>137</v>
      </c>
      <c r="C25" s="7" t="s">
        <v>92</v>
      </c>
      <c r="D25" s="51" t="s">
        <v>93</v>
      </c>
    </row>
    <row r="26" spans="1:4" x14ac:dyDescent="0.4">
      <c r="A26" s="6">
        <v>2019</v>
      </c>
      <c r="B26" s="6" t="s">
        <v>198</v>
      </c>
      <c r="C26" s="7" t="s">
        <v>94</v>
      </c>
      <c r="D26" s="51" t="s">
        <v>95</v>
      </c>
    </row>
    <row r="27" spans="1:4" ht="30" x14ac:dyDescent="0.4">
      <c r="A27" s="6">
        <v>2019</v>
      </c>
      <c r="B27" s="6" t="s">
        <v>139</v>
      </c>
      <c r="C27" s="7" t="s">
        <v>98</v>
      </c>
      <c r="D27" s="51" t="s">
        <v>99</v>
      </c>
    </row>
    <row r="28" spans="1:4" ht="30" x14ac:dyDescent="0.4">
      <c r="A28" s="6">
        <v>2019</v>
      </c>
      <c r="B28" s="6" t="s">
        <v>140</v>
      </c>
      <c r="C28" s="7" t="s">
        <v>100</v>
      </c>
      <c r="D28" s="51" t="s">
        <v>101</v>
      </c>
    </row>
    <row r="29" spans="1:4" ht="30" x14ac:dyDescent="0.4">
      <c r="A29" s="6">
        <v>2019</v>
      </c>
      <c r="B29" s="6" t="s">
        <v>142</v>
      </c>
      <c r="C29" s="7" t="s">
        <v>184</v>
      </c>
      <c r="D29" s="51" t="s">
        <v>114</v>
      </c>
    </row>
    <row r="30" spans="1:4" ht="30" x14ac:dyDescent="0.4">
      <c r="A30" s="6">
        <v>2019</v>
      </c>
      <c r="B30" s="7" t="s">
        <v>75</v>
      </c>
      <c r="C30" s="7" t="s">
        <v>73</v>
      </c>
      <c r="D30" s="52" t="s">
        <v>46</v>
      </c>
    </row>
    <row r="31" spans="1:4" ht="30" x14ac:dyDescent="0.4">
      <c r="A31" s="6">
        <v>2019</v>
      </c>
      <c r="B31" s="6" t="s">
        <v>143</v>
      </c>
      <c r="C31" s="7" t="s">
        <v>90</v>
      </c>
      <c r="D31" s="51" t="s">
        <v>91</v>
      </c>
    </row>
    <row r="32" spans="1:4" ht="30" x14ac:dyDescent="0.4">
      <c r="A32" s="6">
        <v>2019</v>
      </c>
      <c r="B32" s="6" t="s">
        <v>126</v>
      </c>
      <c r="C32" s="7" t="s">
        <v>88</v>
      </c>
      <c r="D32" s="51" t="s">
        <v>89</v>
      </c>
    </row>
  </sheetData>
  <sortState xmlns:xlrd2="http://schemas.microsoft.com/office/spreadsheetml/2017/richdata2" ref="A2:D32">
    <sortCondition ref="A2:A32"/>
    <sortCondition ref="B2:B32"/>
  </sortState>
  <hyperlinks>
    <hyperlink ref="D5" r:id="rId1" xr:uid="{00000000-0004-0000-0300-000000000000}"/>
    <hyperlink ref="D21" r:id="rId2" xr:uid="{00000000-0004-0000-0300-000002000000}"/>
    <hyperlink ref="D20" r:id="rId3" xr:uid="{00000000-0004-0000-0300-000003000000}"/>
    <hyperlink ref="D4" r:id="rId4" xr:uid="{00000000-0004-0000-0300-000004000000}"/>
    <hyperlink ref="D23" r:id="rId5" xr:uid="{5B9987F8-5A7F-44BC-8BB1-026CFDCDE1DE}"/>
    <hyperlink ref="D16" r:id="rId6" xr:uid="{BC013A42-9AFB-41FE-B21A-49C2C8126218}"/>
    <hyperlink ref="D10" r:id="rId7" xr:uid="{00000000-0004-0000-0300-000001000000}"/>
    <hyperlink ref="D11" r:id="rId8" xr:uid="{E04CD380-7072-45A5-A1B8-BD96A7EA3C76}"/>
    <hyperlink ref="D12" r:id="rId9" xr:uid="{7ED5E042-BA59-4E53-B5FD-38DA55AB6209}"/>
    <hyperlink ref="D13" r:id="rId10" xr:uid="{B6ADF94E-493D-432F-B792-A07BE6C7B533}"/>
    <hyperlink ref="D14" r:id="rId11" xr:uid="{D455BE76-9E71-4A57-A3E4-DDE8DCF7C99C}"/>
    <hyperlink ref="D15" r:id="rId12" xr:uid="{E502FA1F-C772-44A3-8701-C365095966B9}"/>
    <hyperlink ref="D17" r:id="rId13" xr:uid="{EFC79F33-996F-470C-81E6-984D139BC760}"/>
    <hyperlink ref="D18" r:id="rId14" xr:uid="{26F80ECD-E378-4BC2-94CB-D66F5CA89C99}"/>
    <hyperlink ref="D19" r:id="rId15" xr:uid="{A9AFF29E-9F21-4632-BEB4-816D4A1A6948}"/>
    <hyperlink ref="D22" r:id="rId16" xr:uid="{4CD2A902-89C2-45C1-832C-43BE29444F1C}"/>
    <hyperlink ref="D24" r:id="rId17" xr:uid="{9DA6FC40-628D-4BAB-804E-8E695C81C823}"/>
    <hyperlink ref="D25" r:id="rId18" xr:uid="{39A12D7A-384F-4E34-B2F1-F9911F8E2C9A}"/>
    <hyperlink ref="D26" r:id="rId19" xr:uid="{2207F606-DFF4-40E1-8504-42EC0FF68DB3}"/>
    <hyperlink ref="D27" r:id="rId20" xr:uid="{B42A16A3-AF85-4641-9B02-A06F4125A5C3}"/>
    <hyperlink ref="D28" r:id="rId21" xr:uid="{60F54B35-4021-4E4C-946D-85C1E3A0FF04}"/>
    <hyperlink ref="D29" r:id="rId22" xr:uid="{07E91F6A-227A-4E20-98C2-9F9263A05F17}"/>
    <hyperlink ref="D30" r:id="rId23" xr:uid="{F29A4375-BB5C-47F5-A262-21A4D6C0B78D}"/>
    <hyperlink ref="D31" r:id="rId24" xr:uid="{1FAA6FEB-2A96-4BDC-AE54-8A1EF2F55352}"/>
    <hyperlink ref="D32" r:id="rId25" xr:uid="{6836A9A3-F0B2-4D50-9FFC-0EAEF411C23C}"/>
    <hyperlink ref="D2" r:id="rId26" xr:uid="{7E712B83-1E57-4C3D-B36D-422B30D9CB50}"/>
    <hyperlink ref="D3" r:id="rId27" xr:uid="{62C25531-2125-488C-BF16-6912AD47A097}"/>
    <hyperlink ref="D6" r:id="rId28" xr:uid="{26972610-00E5-4741-88E9-868B7C4F6805}"/>
    <hyperlink ref="D7" r:id="rId29" xr:uid="{E9993689-DE53-4D3B-A521-ED2D3BB15CBD}"/>
    <hyperlink ref="D8" r:id="rId30" xr:uid="{9148AD8E-1DC5-4490-9522-94B629009DC7}"/>
    <hyperlink ref="D9" r:id="rId31" xr:uid="{0B0E2D17-18C6-45F9-9D40-003ED4FA7775}"/>
  </hyperlinks>
  <pageMargins left="0.7" right="0.7" top="0.75" bottom="0.75" header="0.3" footer="0.3"/>
  <pageSetup paperSize="9" scale="75" fitToHeight="0" orientation="landscape" r:id="rId32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"/>
  <sheetViews>
    <sheetView topLeftCell="A30" zoomScale="87" workbookViewId="0">
      <selection activeCell="G49" sqref="G49"/>
    </sheetView>
  </sheetViews>
  <sheetFormatPr defaultRowHeight="14.6" x14ac:dyDescent="0.4"/>
  <sheetData/>
  <pageMargins left="0.7" right="0.7" top="0.75" bottom="0.75" header="0.3" footer="0.3"/>
  <pageSetup paperSize="9" scale="9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6" x14ac:dyDescent="0.4"/>
  <sheetData>
    <row r="1" spans="1:1" x14ac:dyDescent="0.4">
      <c r="A1" t="s">
        <v>259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Stations</vt:lpstr>
      <vt:lpstr>Case-studies</vt:lpstr>
      <vt:lpstr>Articles</vt:lpstr>
      <vt:lpstr>Charts</vt:lpstr>
      <vt:lpstr>Notes</vt:lpstr>
      <vt:lpstr>Stations!Print_Area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mabila.makrakis</dc:creator>
  <cp:lastModifiedBy>fgnievinski</cp:lastModifiedBy>
  <cp:lastPrinted>2020-05-21T01:14:42Z</cp:lastPrinted>
  <dcterms:created xsi:type="dcterms:W3CDTF">2018-08-31T18:57:22Z</dcterms:created>
  <dcterms:modified xsi:type="dcterms:W3CDTF">2021-02-08T16:48:36Z</dcterms:modified>
</cp:coreProperties>
</file>